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C77EFA7D-EFA1-49B8-85F6-11B4BD05A5B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Phong MAY" sheetId="18" r:id="rId7"/>
  </sheets>
  <externalReferences>
    <externalReference r:id="rId8"/>
  </externalReferences>
  <definedNames>
    <definedName name="_Fill" localSheetId="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6">'DSTHI Phong MAY'!$1:$7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N79" i="20"/>
  <c r="E2" i="20"/>
  <c r="C3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<sst xmlns="http://schemas.openxmlformats.org/spreadsheetml/2006/main" count="934" uniqueCount="221">
  <si>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</si>
  <si>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</si>
  <si>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</si>
  <si>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</si>
  <si>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</si>
  <si>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</si>
  <si>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</si>
  <si>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</si>
  <si>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</si>
  <si>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</si>
  <si>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</si>
  <si>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</si>
  <si>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</si>
  <si>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</si>
  <si>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</si>
  <si>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</si>
  <si>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</si>
  <si>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</si>
  <si>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</si>
  <si>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</si>
  <si>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</si>
  <si>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</si>
  <si>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</si>
  <si>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</si>
  <si>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</si>
  <si>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</si>
  <si>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</si>
  <si>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</si>
  <si>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</si>
  <si>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</si>
  <si>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</si>
  <si>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</si>
  <si>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</si>
  <si>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</si>
  <si>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</si>
  <si>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</si>
  <si>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</si>
  <si>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</si>
  <si>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</si>
  <si>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</si>
  <si>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</si>
  <si>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</si>
  <si>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</si>
  <si>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</si>
  <si>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</si>
  <si>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</si>
  <si>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</si>
  <si>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</si>
  <si>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</si>
  <si>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</si>
  <si>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</si>
  <si>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</si>
  <si>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</si>
  <si>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</si>
  <si>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</si>
  <si>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</si>
  <si>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</si>
  <si>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</si>
  <si>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</si>
  <si>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</si>
  <si>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</si>
  <si>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</si>
  <si>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</si>
  <si>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</si>
  <si>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</si>
  <si>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</si>
  <si>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</si>
  <si>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</si>
  <si>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</si>
  <si>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</si>
  <si>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</si>
  <si>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</si>
  <si>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</si>
  <si>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</si>
  <si>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</si>
  <si>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</si>
  <si>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</si>
  <si>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Sang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</si>
  <si>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</si>
  <si>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</si>
  <si>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</si>
  <si>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</si>
  <si>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</si>
  <si>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</si>
  <si>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</si>
  <si>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P1</t>
  </si>
  <si>
    <t>P2</t>
  </si>
  <si>
    <t>Size</t>
  </si>
  <si>
    <t>Giang</t>
  </si>
  <si>
    <t>Trâm</t>
  </si>
  <si>
    <t>Vy</t>
  </si>
  <si>
    <t>Anh</t>
  </si>
  <si>
    <t>Ly</t>
  </si>
  <si>
    <t>Ngân</t>
  </si>
  <si>
    <t>Ngọc</t>
  </si>
  <si>
    <t>Trang</t>
  </si>
  <si>
    <t>Tân</t>
  </si>
  <si>
    <t>My</t>
  </si>
  <si>
    <t>Phương</t>
  </si>
  <si>
    <t>Dương</t>
  </si>
  <si>
    <t>Đỗ Nhật</t>
  </si>
  <si>
    <t>Lam</t>
  </si>
  <si>
    <t>Nguyên</t>
  </si>
  <si>
    <t>Vi</t>
  </si>
  <si>
    <t>Hằng</t>
  </si>
  <si>
    <t>Quỳnh</t>
  </si>
  <si>
    <t>Nhân</t>
  </si>
  <si>
    <t>Oanh</t>
  </si>
  <si>
    <t>Thư</t>
  </si>
  <si>
    <t>Na</t>
  </si>
  <si>
    <t>Cẩm</t>
  </si>
  <si>
    <t>Đặng Kim</t>
  </si>
  <si>
    <t>Mỹ</t>
  </si>
  <si>
    <t>Nguyễn Mai</t>
  </si>
  <si>
    <t>Diệp</t>
  </si>
  <si>
    <t>Trần Bảo</t>
  </si>
  <si>
    <t>Lê Thùy</t>
  </si>
  <si>
    <t>Ninh</t>
  </si>
  <si>
    <t>Nguyễn Xuân</t>
  </si>
  <si>
    <t>Cao Hồng</t>
  </si>
  <si>
    <t>Hồ Hoàng</t>
  </si>
  <si>
    <t>Trần Quỳnh</t>
  </si>
  <si>
    <t>Huỳnh Như</t>
  </si>
  <si>
    <t>Phan Khánh</t>
  </si>
  <si>
    <t>Cao Thanh</t>
  </si>
  <si>
    <t>Phạm Kiều</t>
  </si>
  <si>
    <t>SỐ MÁY</t>
  </si>
  <si>
    <t>K27NAB</t>
  </si>
  <si>
    <t>Hè</t>
  </si>
  <si>
    <t>K28NAB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</si>
  <si>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</si>
  <si>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</si>
  <si>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</si>
  <si>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</si>
  <si>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</si>
  <si>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</si>
  <si>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106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</si>
  <si>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</si>
  <si>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</si>
  <si>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</si>
  <si>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Trương Thị Ngọc</t>
  </si>
  <si>
    <t>K30DHK</t>
  </si>
  <si>
    <t>K30NAB</t>
  </si>
  <si>
    <t>K30NAD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</si>
  <si>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</si>
  <si>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</si>
  <si>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</si>
  <si>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</si>
  <si>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Nguyễn Thị Minh</t>
  </si>
  <si>
    <t>K31NAB</t>
  </si>
  <si>
    <t>K31NAD</t>
  </si>
  <si>
    <t>28216252559</t>
  </si>
  <si>
    <t>30208148730</t>
  </si>
  <si>
    <t>30208163342</t>
  </si>
  <si>
    <t>30206254288</t>
  </si>
  <si>
    <t>30206263227</t>
  </si>
  <si>
    <t>30206554624</t>
  </si>
  <si>
    <t>30206229834</t>
  </si>
  <si>
    <t>30206254370</t>
  </si>
  <si>
    <t>30206254388</t>
  </si>
  <si>
    <t>30206252648</t>
  </si>
  <si>
    <t>30208152990</t>
  </si>
  <si>
    <t>30206247079</t>
  </si>
  <si>
    <t>31206563976</t>
  </si>
  <si>
    <t>31206260595</t>
  </si>
  <si>
    <t>31216244446</t>
  </si>
  <si>
    <t>31201324230</t>
  </si>
  <si>
    <t>31206276287</t>
  </si>
  <si>
    <t>31206221989</t>
  </si>
  <si>
    <t>31206276378</t>
  </si>
  <si>
    <t>31204874274</t>
  </si>
  <si>
    <t>31206239854</t>
  </si>
  <si>
    <t>31206332524</t>
  </si>
  <si>
    <t>31206271854</t>
  </si>
  <si>
    <t>31206255739</t>
  </si>
  <si>
    <t>31211150707</t>
  </si>
  <si>
    <t>31206269355</t>
  </si>
  <si>
    <t>31206270575</t>
  </si>
  <si>
    <t>31206273018</t>
  </si>
  <si>
    <t>31206271822</t>
  </si>
  <si>
    <t>31206251821</t>
  </si>
  <si>
    <t>31206247813</t>
  </si>
  <si>
    <t>31206263049</t>
  </si>
  <si>
    <t>31206542503</t>
  </si>
  <si>
    <t>31204670617</t>
  </si>
  <si>
    <t>31208172475</t>
  </si>
  <si>
    <t>31216253025</t>
  </si>
  <si>
    <t>ENG 296 SA</t>
  </si>
  <si>
    <t>Nguyễn Trùng</t>
  </si>
  <si>
    <t>Huỳnh Ngô Thị Hoàng</t>
  </si>
  <si>
    <t>Dương Ngọc Thanh</t>
  </si>
  <si>
    <t>Nguyễn Thị Thuỳ</t>
  </si>
  <si>
    <t>Trần Thị Mai</t>
  </si>
  <si>
    <t>Đoàn Ngô Khánh</t>
  </si>
  <si>
    <t>31206242462</t>
  </si>
  <si>
    <t>Dương Hoàng Quỳnh</t>
  </si>
  <si>
    <t>27203135940</t>
  </si>
  <si>
    <t>Bùi Thị Ly</t>
  </si>
  <si>
    <t>Nguyễn Thị Bảo</t>
  </si>
  <si>
    <t>Phạm Thị Hồng</t>
  </si>
  <si>
    <t>Nguyễn Thị Phương</t>
  </si>
  <si>
    <t>Đỗ Phước</t>
  </si>
  <si>
    <t>Nguyễn Thị Phước</t>
  </si>
  <si>
    <t>Phạm Thị Kim</t>
  </si>
  <si>
    <t>31206255562</t>
  </si>
  <si>
    <t>Nguyễn Thị Trúc</t>
  </si>
  <si>
    <t>Nguyễn Thị Quyên</t>
  </si>
  <si>
    <t>Nguyễn Thị Như</t>
  </si>
  <si>
    <t xml:space="preserve">Hoàng </t>
  </si>
  <si>
    <t>Bùi Thị Minh</t>
  </si>
  <si>
    <t>Nguyễn Thị Anh</t>
  </si>
  <si>
    <t>Nguyễn Thị Thùy</t>
  </si>
  <si>
    <t>Nguyễn Trần Hà</t>
  </si>
  <si>
    <t>Nguyễn Cảnh Tiểu</t>
  </si>
  <si>
    <t>Bùi Thị</t>
  </si>
  <si>
    <t>609-106-39</t>
  </si>
  <si>
    <t>609</t>
  </si>
  <si>
    <t>(LỚP: ENG 296 (SA))</t>
  </si>
  <si>
    <t>MÔN :Tranh Tài Giải Pháp PBL* MÃ MÔN:ENG 296</t>
  </si>
  <si>
    <t>Thời gian:18h00 - Ngày 20/07/2026 - Phòng: 609 - cơ sở:  K7/25 Quang Trung</t>
  </si>
  <si>
    <t>ENG-ENG 296-Suat 18h00 - Ngày 20/07/2026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</si>
</sst>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7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14" fillId="0" borderId="0" xfId="122" applyFont="1" applyAlignment="1">
      <alignment horizontal="right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106" fillId="0" borderId="19" xfId="120" applyFont="1" applyBorder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14" fillId="0" borderId="0" xfId="122" applyFont="1" applyAlignment="1">
      <alignment horizontal="left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105" fillId="0" borderId="3" xfId="122" applyFont="1" applyBorder="1" applyAlignment="1">
      <alignment horizontal="center" vertical="center"/>
    </xf>
    <xf numFmtId="0" fontId="222" fillId="0" borderId="8" xfId="120" applyFont="1" applyBorder="1" applyAlignment="1">
      <alignment horizontal="center" wrapText="1"/>
    </xf>
    <xf numFmtId="0" fontId="222" fillId="0" borderId="1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2" fillId="0" borderId="19" xfId="120" applyFont="1" applyBorder="1" applyAlignment="1">
      <alignment horizontal="center" wrapText="1"/>
    </xf>
    <xf numFmtId="0" fontId="79" fillId="0" borderId="3" xfId="133" applyFont="1" applyBorder="1" applyAlignment="1">
      <alignment horizontal="center" vertic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2" xfId="122" applyFont="1" applyBorder="1" applyAlignment="1">
      <alignment horizontal="center"/>
    </xf>
    <xf numFmtId="0" fontId="79" fillId="0" borderId="31" xfId="122" applyFont="1" applyBorder="1" applyAlignment="1">
      <alignment horizontal="center"/>
    </xf>
    <xf numFmtId="0" fontId="105" fillId="0" borderId="3" xfId="122" applyFont="1" applyBorder="1" applyAlignment="1">
      <alignment horizontal="center" vertical="center" wrapText="1"/>
    </xf>
    <xf numFmtId="0" fontId="105" fillId="0" borderId="3" xfId="122" applyFont="1" applyBorder="1" applyAlignment="1">
      <alignment horizontal="center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3"/>
      <c r="AB9" s="134"/>
      <c r="AC9" s="134"/>
      <c r="AD9" s="13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6"/>
      <c r="AB10" s="127"/>
      <c r="AC10" s="127"/>
      <c r="AD10" s="12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6"/>
      <c r="AB11" s="127"/>
      <c r="AC11" s="127"/>
      <c r="AD11" s="12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6"/>
      <c r="AB12" s="127"/>
      <c r="AC12" s="127"/>
      <c r="AD12" s="12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6"/>
      <c r="AB13" s="127"/>
      <c r="AC13" s="127"/>
      <c r="AD13" s="12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6"/>
      <c r="AB14" s="127"/>
      <c r="AC14" s="127"/>
      <c r="AD14" s="12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6"/>
      <c r="AB15" s="127"/>
      <c r="AC15" s="127"/>
      <c r="AD15" s="12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6"/>
      <c r="AB16" s="127"/>
      <c r="AC16" s="127"/>
      <c r="AD16" s="12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6"/>
      <c r="AB17" s="127"/>
      <c r="AC17" s="127"/>
      <c r="AD17" s="12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6"/>
      <c r="AB18" s="127"/>
      <c r="AC18" s="127"/>
      <c r="AD18" s="12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6"/>
      <c r="AB19" s="127"/>
      <c r="AC19" s="127"/>
      <c r="AD19" s="12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6"/>
      <c r="AB20" s="127"/>
      <c r="AC20" s="127"/>
      <c r="AD20" s="12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6"/>
      <c r="AB21" s="127"/>
      <c r="AC21" s="127"/>
      <c r="AD21" s="12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6"/>
      <c r="AB22" s="127"/>
      <c r="AC22" s="127"/>
      <c r="AD22" s="12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9"/>
      <c r="AB23" s="130"/>
      <c r="AC23" s="130"/>
      <c r="AD23" s="131"/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3"/>
      <c r="AB32" s="134"/>
      <c r="AC32" s="134"/>
      <c r="AD32" s="13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6"/>
      <c r="AB33" s="127"/>
      <c r="AC33" s="127"/>
      <c r="AD33" s="12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6"/>
      <c r="AB34" s="127"/>
      <c r="AC34" s="127"/>
      <c r="AD34" s="12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6"/>
      <c r="AB35" s="127"/>
      <c r="AC35" s="127"/>
      <c r="AD35" s="12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6"/>
      <c r="AB36" s="127"/>
      <c r="AC36" s="127"/>
      <c r="AD36" s="12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6"/>
      <c r="AB37" s="127"/>
      <c r="AC37" s="127"/>
      <c r="AD37" s="12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6"/>
      <c r="AB38" s="127"/>
      <c r="AC38" s="127"/>
      <c r="AD38" s="12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6"/>
      <c r="AB39" s="127"/>
      <c r="AC39" s="127"/>
      <c r="AD39" s="12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6"/>
      <c r="AB40" s="127"/>
      <c r="AC40" s="127"/>
      <c r="AD40" s="12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6"/>
      <c r="AB41" s="127"/>
      <c r="AC41" s="127"/>
      <c r="AD41" s="12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6"/>
      <c r="AB42" s="127"/>
      <c r="AC42" s="127"/>
      <c r="AD42" s="12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6"/>
      <c r="AB43" s="127"/>
      <c r="AC43" s="127"/>
      <c r="AD43" s="12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6"/>
      <c r="AB44" s="127"/>
      <c r="AC44" s="127"/>
      <c r="AD44" s="12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6"/>
      <c r="AB45" s="127"/>
      <c r="AC45" s="127"/>
      <c r="AD45" s="12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9"/>
      <c r="AB46" s="130"/>
      <c r="AC46" s="130"/>
      <c r="AD46" s="131"/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3"/>
      <c r="AB55" s="134"/>
      <c r="AC55" s="134"/>
      <c r="AD55" s="13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6"/>
      <c r="AB56" s="127"/>
      <c r="AC56" s="127"/>
      <c r="AD56" s="12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6"/>
      <c r="AB57" s="127"/>
      <c r="AC57" s="127"/>
      <c r="AD57" s="12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6"/>
      <c r="AB58" s="127"/>
      <c r="AC58" s="127"/>
      <c r="AD58" s="12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6"/>
      <c r="AB59" s="127"/>
      <c r="AC59" s="127"/>
      <c r="AD59" s="12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6"/>
      <c r="AB60" s="127"/>
      <c r="AC60" s="127"/>
      <c r="AD60" s="12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6"/>
      <c r="AB61" s="127"/>
      <c r="AC61" s="127"/>
      <c r="AD61" s="12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6"/>
      <c r="AB62" s="127"/>
      <c r="AC62" s="127"/>
      <c r="AD62" s="12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6"/>
      <c r="AB63" s="127"/>
      <c r="AC63" s="127"/>
      <c r="AD63" s="12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6"/>
      <c r="AB64" s="127"/>
      <c r="AC64" s="127"/>
      <c r="AD64" s="12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6"/>
      <c r="AB65" s="127"/>
      <c r="AC65" s="127"/>
      <c r="AD65" s="12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6"/>
      <c r="AB66" s="127"/>
      <c r="AC66" s="127"/>
      <c r="AD66" s="12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6"/>
      <c r="AB67" s="127"/>
      <c r="AC67" s="127"/>
      <c r="AD67" s="12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6"/>
      <c r="AB68" s="127"/>
      <c r="AC68" s="127"/>
      <c r="AD68" s="12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9"/>
      <c r="AB69" s="130"/>
      <c r="AC69" s="130"/>
      <c r="AD69" s="131"/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3"/>
      <c r="AB55" s="134"/>
      <c r="AC55" s="134"/>
      <c r="AD55" s="13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6"/>
      <c r="AB56" s="127"/>
      <c r="AC56" s="127"/>
      <c r="AD56" s="12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6"/>
      <c r="AB57" s="127"/>
      <c r="AC57" s="127"/>
      <c r="AD57" s="12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6"/>
      <c r="AB58" s="127"/>
      <c r="AC58" s="127"/>
      <c r="AD58" s="12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6"/>
      <c r="AB59" s="127"/>
      <c r="AC59" s="127"/>
      <c r="AD59" s="12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6"/>
      <c r="AB60" s="127"/>
      <c r="AC60" s="127"/>
      <c r="AD60" s="12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6"/>
      <c r="AB61" s="127"/>
      <c r="AC61" s="127"/>
      <c r="AD61" s="12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6"/>
      <c r="AB62" s="127"/>
      <c r="AC62" s="127"/>
      <c r="AD62" s="12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6"/>
      <c r="AB63" s="127"/>
      <c r="AC63" s="127"/>
      <c r="AD63" s="12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6"/>
      <c r="AB64" s="127"/>
      <c r="AC64" s="127"/>
      <c r="AD64" s="12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6"/>
      <c r="AB65" s="127"/>
      <c r="AC65" s="127"/>
      <c r="AD65" s="12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6"/>
      <c r="AB66" s="127"/>
      <c r="AC66" s="127"/>
      <c r="AD66" s="12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6"/>
      <c r="AB67" s="127"/>
      <c r="AC67" s="127"/>
      <c r="AD67" s="12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6"/>
      <c r="AB68" s="127"/>
      <c r="AC68" s="127"/>
      <c r="AD68" s="12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9"/>
      <c r="AB69" s="130"/>
      <c r="AC69" s="130"/>
      <c r="AD69" s="131"/>
    </row>
    <row r="70" spans="1:30" s="1" customFormat="1" hidden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 hidden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 hidden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 hidden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0" t="e">
        <f>IF(ISNA(VLOOKUP($B55,#REF!,AA$4,0))=FALSE,VLOOKUP($B55,#REF!,AA$4,0),"")</f>
        <v>#REF!</v>
      </c>
      <c r="AB55" s="171" t="e">
        <f>IF(ISNA(VLOOKUP($B55,#REF!,AB$4,0))=FALSE,VLOOKUP($B55,#REF!,AB$4,0),"")</f>
        <v>#REF!</v>
      </c>
      <c r="AC55" s="171" t="e">
        <f>IF(ISNA(VLOOKUP($B55,#REF!,AC$4,0))=FALSE,VLOOKUP($B55,#REF!,AC$4,0),"")</f>
        <v>#REF!</v>
      </c>
      <c r="AD55" s="17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 hidden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 hidden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0" t="e">
        <f>IF(ISNA(VLOOKUP($B55,#REF!,AA$4,0))=FALSE,VLOOKUP($B55,#REF!,AA$4,0),"")</f>
        <v>#REF!</v>
      </c>
      <c r="AB55" s="171" t="e">
        <f>IF(ISNA(VLOOKUP($B55,#REF!,AB$4,0))=FALSE,VLOOKUP($B55,#REF!,AB$4,0),"")</f>
        <v>#REF!</v>
      </c>
      <c r="AC55" s="171" t="e">
        <f>IF(ISNA(VLOOKUP($B55,#REF!,AC$4,0))=FALSE,VLOOKUP($B55,#REF!,AC$4,0),"")</f>
        <v>#REF!</v>
      </c>
      <c r="AD55" s="17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0" t="e">
        <f>IF(ISNA(VLOOKUP($B78,#REF!,AA$4,0))=FALSE,VLOOKUP($B78,#REF!,AA$4,0),"")</f>
        <v>#REF!</v>
      </c>
      <c r="AB78" s="171" t="e">
        <f>IF(ISNA(VLOOKUP($B78,#REF!,AB$4,0))=FALSE,VLOOKUP($B78,#REF!,AB$4,0),"")</f>
        <v>#REF!</v>
      </c>
      <c r="AC78" s="171" t="e">
        <f>IF(ISNA(VLOOKUP($B78,#REF!,AC$4,0))=FALSE,VLOOKUP($B78,#REF!,AC$4,0),"")</f>
        <v>#REF!</v>
      </c>
      <c r="AD78" s="17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7" t="e">
        <f>IF(ISNA(VLOOKUP($B79,#REF!,AA$4,0))=FALSE,VLOOKUP($B79,#REF!,AA$4,0),"")</f>
        <v>#REF!</v>
      </c>
      <c r="AB79" s="168" t="e">
        <f>IF(ISNA(VLOOKUP($B79,#REF!,AB$4,0))=FALSE,VLOOKUP($B79,#REF!,AB$4,0),"")</f>
        <v>#REF!</v>
      </c>
      <c r="AC79" s="168" t="e">
        <f>IF(ISNA(VLOOKUP($B79,#REF!,AC$4,0))=FALSE,VLOOKUP($B79,#REF!,AC$4,0),"")</f>
        <v>#REF!</v>
      </c>
      <c r="AD79" s="16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7" t="e">
        <f>IF(ISNA(VLOOKUP($B80,#REF!,AA$4,0))=FALSE,VLOOKUP($B80,#REF!,AA$4,0),"")</f>
        <v>#REF!</v>
      </c>
      <c r="AB80" s="168" t="e">
        <f>IF(ISNA(VLOOKUP($B80,#REF!,AB$4,0))=FALSE,VLOOKUP($B80,#REF!,AB$4,0),"")</f>
        <v>#REF!</v>
      </c>
      <c r="AC80" s="168" t="e">
        <f>IF(ISNA(VLOOKUP($B80,#REF!,AC$4,0))=FALSE,VLOOKUP($B80,#REF!,AC$4,0),"")</f>
        <v>#REF!</v>
      </c>
      <c r="AD80" s="16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7" t="e">
        <f>IF(ISNA(VLOOKUP($B81,#REF!,AA$4,0))=FALSE,VLOOKUP($B81,#REF!,AA$4,0),"")</f>
        <v>#REF!</v>
      </c>
      <c r="AB81" s="168" t="e">
        <f>IF(ISNA(VLOOKUP($B81,#REF!,AB$4,0))=FALSE,VLOOKUP($B81,#REF!,AB$4,0),"")</f>
        <v>#REF!</v>
      </c>
      <c r="AC81" s="168" t="e">
        <f>IF(ISNA(VLOOKUP($B81,#REF!,AC$4,0))=FALSE,VLOOKUP($B81,#REF!,AC$4,0),"")</f>
        <v>#REF!</v>
      </c>
      <c r="AD81" s="16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7" t="e">
        <f>IF(ISNA(VLOOKUP($B82,#REF!,AA$4,0))=FALSE,VLOOKUP($B82,#REF!,AA$4,0),"")</f>
        <v>#REF!</v>
      </c>
      <c r="AB82" s="168" t="e">
        <f>IF(ISNA(VLOOKUP($B82,#REF!,AB$4,0))=FALSE,VLOOKUP($B82,#REF!,AB$4,0),"")</f>
        <v>#REF!</v>
      </c>
      <c r="AC82" s="168" t="e">
        <f>IF(ISNA(VLOOKUP($B82,#REF!,AC$4,0))=FALSE,VLOOKUP($B82,#REF!,AC$4,0),"")</f>
        <v>#REF!</v>
      </c>
      <c r="AD82" s="16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7" t="e">
        <f>IF(ISNA(VLOOKUP($B83,#REF!,AA$4,0))=FALSE,VLOOKUP($B83,#REF!,AA$4,0),"")</f>
        <v>#REF!</v>
      </c>
      <c r="AB83" s="168" t="e">
        <f>IF(ISNA(VLOOKUP($B83,#REF!,AB$4,0))=FALSE,VLOOKUP($B83,#REF!,AB$4,0),"")</f>
        <v>#REF!</v>
      </c>
      <c r="AC83" s="168" t="e">
        <f>IF(ISNA(VLOOKUP($B83,#REF!,AC$4,0))=FALSE,VLOOKUP($B83,#REF!,AC$4,0),"")</f>
        <v>#REF!</v>
      </c>
      <c r="AD83" s="16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7" t="e">
        <f>IF(ISNA(VLOOKUP($B84,#REF!,AA$4,0))=FALSE,VLOOKUP($B84,#REF!,AA$4,0),"")</f>
        <v>#REF!</v>
      </c>
      <c r="AB84" s="168" t="e">
        <f>IF(ISNA(VLOOKUP($B84,#REF!,AB$4,0))=FALSE,VLOOKUP($B84,#REF!,AB$4,0),"")</f>
        <v>#REF!</v>
      </c>
      <c r="AC84" s="168" t="e">
        <f>IF(ISNA(VLOOKUP($B84,#REF!,AC$4,0))=FALSE,VLOOKUP($B84,#REF!,AC$4,0),"")</f>
        <v>#REF!</v>
      </c>
      <c r="AD84" s="16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7" t="e">
        <f>IF(ISNA(VLOOKUP($B85,#REF!,AA$4,0))=FALSE,VLOOKUP($B85,#REF!,AA$4,0),"")</f>
        <v>#REF!</v>
      </c>
      <c r="AB85" s="168" t="e">
        <f>IF(ISNA(VLOOKUP($B85,#REF!,AB$4,0))=FALSE,VLOOKUP($B85,#REF!,AB$4,0),"")</f>
        <v>#REF!</v>
      </c>
      <c r="AC85" s="168" t="e">
        <f>IF(ISNA(VLOOKUP($B85,#REF!,AC$4,0))=FALSE,VLOOKUP($B85,#REF!,AC$4,0),"")</f>
        <v>#REF!</v>
      </c>
      <c r="AD85" s="16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7" t="e">
        <f>IF(ISNA(VLOOKUP($B86,#REF!,AA$4,0))=FALSE,VLOOKUP($B86,#REF!,AA$4,0),"")</f>
        <v>#REF!</v>
      </c>
      <c r="AB86" s="168" t="e">
        <f>IF(ISNA(VLOOKUP($B86,#REF!,AB$4,0))=FALSE,VLOOKUP($B86,#REF!,AB$4,0),"")</f>
        <v>#REF!</v>
      </c>
      <c r="AC86" s="168" t="e">
        <f>IF(ISNA(VLOOKUP($B86,#REF!,AC$4,0))=FALSE,VLOOKUP($B86,#REF!,AC$4,0),"")</f>
        <v>#REF!</v>
      </c>
      <c r="AD86" s="16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7" t="e">
        <f>IF(ISNA(VLOOKUP($B87,#REF!,AA$4,0))=FALSE,VLOOKUP($B87,#REF!,AA$4,0),"")</f>
        <v>#REF!</v>
      </c>
      <c r="AB87" s="168" t="e">
        <f>IF(ISNA(VLOOKUP($B87,#REF!,AB$4,0))=FALSE,VLOOKUP($B87,#REF!,AB$4,0),"")</f>
        <v>#REF!</v>
      </c>
      <c r="AC87" s="168" t="e">
        <f>IF(ISNA(VLOOKUP($B87,#REF!,AC$4,0))=FALSE,VLOOKUP($B87,#REF!,AC$4,0),"")</f>
        <v>#REF!</v>
      </c>
      <c r="AD87" s="16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7" t="e">
        <f>IF(ISNA(VLOOKUP($B88,#REF!,AA$4,0))=FALSE,VLOOKUP($B88,#REF!,AA$4,0),"")</f>
        <v>#REF!</v>
      </c>
      <c r="AB88" s="168" t="e">
        <f>IF(ISNA(VLOOKUP($B88,#REF!,AB$4,0))=FALSE,VLOOKUP($B88,#REF!,AB$4,0),"")</f>
        <v>#REF!</v>
      </c>
      <c r="AC88" s="168" t="e">
        <f>IF(ISNA(VLOOKUP($B88,#REF!,AC$4,0))=FALSE,VLOOKUP($B88,#REF!,AC$4,0),"")</f>
        <v>#REF!</v>
      </c>
      <c r="AD88" s="16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7" t="e">
        <f>IF(ISNA(VLOOKUP($B89,#REF!,AA$4,0))=FALSE,VLOOKUP($B89,#REF!,AA$4,0),"")</f>
        <v>#REF!</v>
      </c>
      <c r="AB89" s="168" t="e">
        <f>IF(ISNA(VLOOKUP($B89,#REF!,AB$4,0))=FALSE,VLOOKUP($B89,#REF!,AB$4,0),"")</f>
        <v>#REF!</v>
      </c>
      <c r="AC89" s="168" t="e">
        <f>IF(ISNA(VLOOKUP($B89,#REF!,AC$4,0))=FALSE,VLOOKUP($B89,#REF!,AC$4,0),"")</f>
        <v>#REF!</v>
      </c>
      <c r="AD89" s="16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7" t="e">
        <f>IF(ISNA(VLOOKUP($B90,#REF!,AA$4,0))=FALSE,VLOOKUP($B90,#REF!,AA$4,0),"")</f>
        <v>#REF!</v>
      </c>
      <c r="AB90" s="168" t="e">
        <f>IF(ISNA(VLOOKUP($B90,#REF!,AB$4,0))=FALSE,VLOOKUP($B90,#REF!,AB$4,0),"")</f>
        <v>#REF!</v>
      </c>
      <c r="AC90" s="168" t="e">
        <f>IF(ISNA(VLOOKUP($B90,#REF!,AC$4,0))=FALSE,VLOOKUP($B90,#REF!,AC$4,0),"")</f>
        <v>#REF!</v>
      </c>
      <c r="AD90" s="16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7" t="e">
        <f>IF(ISNA(VLOOKUP($B91,#REF!,AA$4,0))=FALSE,VLOOKUP($B91,#REF!,AA$4,0),"")</f>
        <v>#REF!</v>
      </c>
      <c r="AB91" s="168" t="e">
        <f>IF(ISNA(VLOOKUP($B91,#REF!,AB$4,0))=FALSE,VLOOKUP($B91,#REF!,AB$4,0),"")</f>
        <v>#REF!</v>
      </c>
      <c r="AC91" s="168" t="e">
        <f>IF(ISNA(VLOOKUP($B91,#REF!,AC$4,0))=FALSE,VLOOKUP($B91,#REF!,AC$4,0),"")</f>
        <v>#REF!</v>
      </c>
      <c r="AD91" s="16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3" t="e">
        <f>IF(ISNA(VLOOKUP($B92,#REF!,AA$4,0))=FALSE,VLOOKUP($B92,#REF!,AA$4,0),"")</f>
        <v>#REF!</v>
      </c>
      <c r="AB92" s="174" t="e">
        <f>IF(ISNA(VLOOKUP($B92,#REF!,AB$4,0))=FALSE,VLOOKUP($B92,#REF!,AB$4,0),"")</f>
        <v>#REF!</v>
      </c>
      <c r="AC92" s="174" t="e">
        <f>IF(ISNA(VLOOKUP($B92,#REF!,AC$4,0))=FALSE,VLOOKUP($B92,#REF!,AC$4,0),"")</f>
        <v>#REF!</v>
      </c>
      <c r="AD92" s="175" t="e">
        <f>IF(ISNA(VLOOKUP($B92,#REF!,AD$4,0))=FALSE,VLOOKUP($B92,#REF!,AD$4,0),"")</f>
        <v>#REF!</v>
      </c>
    </row>
    <row r="93" spans="1:30" s="1" customFormat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0" t="s">
        <v>57</v>
      </c>
      <c r="D1" s="180"/>
      <c r="E1" s="48"/>
      <c r="F1" s="180" t="s">
        <v>58</v>
      </c>
      <c r="G1" s="180"/>
      <c r="H1" s="180"/>
      <c r="I1" s="180"/>
      <c r="J1" s="180"/>
      <c r="K1" s="49" t="s">
        <v>74</v>
      </c>
    </row>
    <row r="2" spans="1:13" s="47" customFormat="1">
      <c r="C2" s="180" t="s">
        <v>59</v>
      </c>
      <c r="D2" s="180"/>
      <c r="E2" s="50" t="e">
        <v>#NAME?</v>
      </c>
      <c r="F2" s="180" t="e">
        <f>"(KHÓA K17: "&amp;VLOOKUP($E$2&amp;"-"&amp;$C$3,#REF!,11,0)&amp;")"</f>
        <v>#NAME?</v>
      </c>
      <c r="G2" s="180"/>
      <c r="H2" s="180"/>
      <c r="I2" s="180"/>
      <c r="J2" s="18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1" t="e">
        <f>"MÔN :"&amp;VLOOKUP($E$2&amp;"-"&amp;$C$3,#REF!,6,0) &amp;"* MÃ MÔN:ENG "&amp;VLOOKUP($E$2&amp;"-"&amp;$C$3,#REF!,5,0)</f>
        <v>#NAME?</v>
      </c>
      <c r="E3" s="181"/>
      <c r="F3" s="181"/>
      <c r="G3" s="181"/>
      <c r="H3" s="181"/>
      <c r="I3" s="181"/>
      <c r="J3" s="18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2"/>
      <c r="D4" s="182"/>
      <c r="E4" s="182"/>
      <c r="F4" s="182"/>
      <c r="G4" s="182"/>
      <c r="H4" s="182"/>
      <c r="I4" s="182"/>
      <c r="J4" s="18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6" t="s">
        <v>4</v>
      </c>
      <c r="C6" s="177" t="s">
        <v>64</v>
      </c>
      <c r="D6" s="178" t="s">
        <v>65</v>
      </c>
      <c r="E6" s="179" t="s">
        <v>10</v>
      </c>
      <c r="F6" s="177" t="s">
        <v>12</v>
      </c>
      <c r="G6" s="177" t="s">
        <v>66</v>
      </c>
      <c r="H6" s="177" t="s">
        <v>67</v>
      </c>
      <c r="I6" s="186" t="s">
        <v>56</v>
      </c>
      <c r="J6" s="186"/>
      <c r="K6" s="187" t="s">
        <v>68</v>
      </c>
      <c r="L6" s="188"/>
      <c r="M6" s="189"/>
    </row>
    <row r="7" spans="1:13" ht="27" customHeight="1">
      <c r="B7" s="176"/>
      <c r="C7" s="176"/>
      <c r="D7" s="178"/>
      <c r="E7" s="179"/>
      <c r="F7" s="176"/>
      <c r="G7" s="176"/>
      <c r="H7" s="176"/>
      <c r="I7" s="55" t="s">
        <v>69</v>
      </c>
      <c r="J7" s="55" t="s">
        <v>70</v>
      </c>
      <c r="K7" s="190"/>
      <c r="L7" s="191"/>
      <c r="M7" s="19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93" t="e">
        <f>IF($A8&gt;0,VLOOKUP($A8,#REF!,16,0),"")</f>
        <v>#NAME?</v>
      </c>
      <c r="L8" s="194"/>
      <c r="M8" s="19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83" t="e">
        <f>IF($A9&gt;0,VLOOKUP($A9,#REF!,16,0),"")</f>
        <v>#NAME?</v>
      </c>
      <c r="L9" s="184"/>
      <c r="M9" s="18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83" t="e">
        <f>IF($A10&gt;0,VLOOKUP($A10,#REF!,16,0),"")</f>
        <v>#NAME?</v>
      </c>
      <c r="L10" s="184"/>
      <c r="M10" s="18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83" t="e">
        <f>IF($A11&gt;0,VLOOKUP($A11,#REF!,16,0),"")</f>
        <v>#NAME?</v>
      </c>
      <c r="L11" s="184"/>
      <c r="M11" s="18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83" t="e">
        <f>IF($A12&gt;0,VLOOKUP($A12,#REF!,16,0),"")</f>
        <v>#NAME?</v>
      </c>
      <c r="L12" s="184"/>
      <c r="M12" s="18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83" t="e">
        <f>IF($A13&gt;0,VLOOKUP($A13,#REF!,16,0),"")</f>
        <v>#NAME?</v>
      </c>
      <c r="L13" s="184"/>
      <c r="M13" s="18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83" t="e">
        <f>IF($A14&gt;0,VLOOKUP($A14,#REF!,16,0),"")</f>
        <v>#NAME?</v>
      </c>
      <c r="L14" s="184"/>
      <c r="M14" s="18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83" t="e">
        <f>IF($A15&gt;0,VLOOKUP($A15,#REF!,16,0),"")</f>
        <v>#NAME?</v>
      </c>
      <c r="L15" s="184"/>
      <c r="M15" s="18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83" t="e">
        <f>IF($A16&gt;0,VLOOKUP($A16,#REF!,16,0),"")</f>
        <v>#NAME?</v>
      </c>
      <c r="L16" s="184"/>
      <c r="M16" s="18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83" t="e">
        <f>IF($A17&gt;0,VLOOKUP($A17,#REF!,16,0),"")</f>
        <v>#NAME?</v>
      </c>
      <c r="L17" s="184"/>
      <c r="M17" s="18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83" t="e">
        <f>IF($A18&gt;0,VLOOKUP($A18,#REF!,16,0),"")</f>
        <v>#NAME?</v>
      </c>
      <c r="L18" s="184"/>
      <c r="M18" s="18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83" t="e">
        <f>IF($A19&gt;0,VLOOKUP($A19,#REF!,16,0),"")</f>
        <v>#NAME?</v>
      </c>
      <c r="L19" s="184"/>
      <c r="M19" s="18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83" t="e">
        <f>IF($A20&gt;0,VLOOKUP($A20,#REF!,16,0),"")</f>
        <v>#NAME?</v>
      </c>
      <c r="L20" s="184"/>
      <c r="M20" s="18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83" t="e">
        <f>IF($A21&gt;0,VLOOKUP($A21,#REF!,16,0),"")</f>
        <v>#NAME?</v>
      </c>
      <c r="L21" s="184"/>
      <c r="M21" s="18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83" t="e">
        <f>IF($A22&gt;0,VLOOKUP($A22,#REF!,16,0),"")</f>
        <v>#NAME?</v>
      </c>
      <c r="L22" s="184"/>
      <c r="M22" s="18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83" t="e">
        <f>IF($A23&gt;0,VLOOKUP($A23,#REF!,16,0),"")</f>
        <v>#NAME?</v>
      </c>
      <c r="L23" s="184"/>
      <c r="M23" s="18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83" t="e">
        <f>IF($A24&gt;0,VLOOKUP($A24,#REF!,16,0),"")</f>
        <v>#NAME?</v>
      </c>
      <c r="L24" s="184"/>
      <c r="M24" s="18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83" t="e">
        <f>IF($A25&gt;0,VLOOKUP($A25,#REF!,16,0),"")</f>
        <v>#NAME?</v>
      </c>
      <c r="L25" s="184"/>
      <c r="M25" s="18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83" t="e">
        <f>IF($A26&gt;0,VLOOKUP($A26,#REF!,16,0),"")</f>
        <v>#NAME?</v>
      </c>
      <c r="L26" s="184"/>
      <c r="M26" s="18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83" t="e">
        <f>IF($A27&gt;0,VLOOKUP($A27,#REF!,16,0),"")</f>
        <v>#NAME?</v>
      </c>
      <c r="L27" s="184"/>
      <c r="M27" s="18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83" t="e">
        <f>IF($A28&gt;0,VLOOKUP($A28,#REF!,16,0),"")</f>
        <v>#NAME?</v>
      </c>
      <c r="L28" s="184"/>
      <c r="M28" s="18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83" t="e">
        <f>IF($A29&gt;0,VLOOKUP($A29,#REF!,16,0),"")</f>
        <v>#NAME?</v>
      </c>
      <c r="L29" s="184"/>
      <c r="M29" s="18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83" t="e">
        <f>IF($A30&gt;0,VLOOKUP($A30,#REF!,16,0),"")</f>
        <v>#NAME?</v>
      </c>
      <c r="L30" s="184"/>
      <c r="M30" s="18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83" t="e">
        <f>IF($A31&gt;0,VLOOKUP($A31,#REF!,16,0),"")</f>
        <v>#NAME?</v>
      </c>
      <c r="L31" s="184"/>
      <c r="M31" s="18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83" t="e">
        <f>IF($A32&gt;0,VLOOKUP($A32,#REF!,16,0),"")</f>
        <v>#NAME?</v>
      </c>
      <c r="L32" s="184"/>
      <c r="M32" s="18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83" t="e">
        <f>IF($A33&gt;0,VLOOKUP($A33,#REF!,16,0),"")</f>
        <v>#NAME?</v>
      </c>
      <c r="L33" s="184"/>
      <c r="M33" s="18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83" t="e">
        <f>IF($A34&gt;0,VLOOKUP($A34,#REF!,16,0),"")</f>
        <v>#NAME?</v>
      </c>
      <c r="L34" s="184"/>
      <c r="M34" s="18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83" t="e">
        <f>IF($A35&gt;0,VLOOKUP($A35,#REF!,16,0),"")</f>
        <v>#NAME?</v>
      </c>
      <c r="L35" s="184"/>
      <c r="M35" s="18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83" t="e">
        <f>IF($A36&gt;0,VLOOKUP($A36,#REF!,16,0),"")</f>
        <v>#NAME?</v>
      </c>
      <c r="L36" s="184"/>
      <c r="M36" s="18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83" t="e">
        <f>IF($A37&gt;0,VLOOKUP($A37,#REF!,16,0),"")</f>
        <v>#NAME?</v>
      </c>
      <c r="L37" s="184"/>
      <c r="M37" s="18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93" t="e">
        <f>IF($A44&gt;0,VLOOKUP($A44,#REF!,16,0),"")</f>
        <v>#NAME?</v>
      </c>
      <c r="L44" s="194"/>
      <c r="M44" s="19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83" t="e">
        <f>IF($A45&gt;0,VLOOKUP($A45,#REF!,16,0),"")</f>
        <v>#NAME?</v>
      </c>
      <c r="L45" s="184"/>
      <c r="M45" s="18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83" t="e">
        <f>IF($A46&gt;0,VLOOKUP($A46,#REF!,16,0),"")</f>
        <v>#NAME?</v>
      </c>
      <c r="L46" s="184"/>
      <c r="M46" s="18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83" t="e">
        <f>IF($A47&gt;0,VLOOKUP($A47,#REF!,16,0),"")</f>
        <v>#NAME?</v>
      </c>
      <c r="L47" s="184"/>
      <c r="M47" s="18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83" t="e">
        <f>IF($A48&gt;0,VLOOKUP($A48,#REF!,16,0),"")</f>
        <v>#NAME?</v>
      </c>
      <c r="L48" s="184"/>
      <c r="M48" s="18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83" t="e">
        <f>IF($A49&gt;0,VLOOKUP($A49,#REF!,16,0),"")</f>
        <v>#NAME?</v>
      </c>
      <c r="L49" s="184"/>
      <c r="M49" s="18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83" t="e">
        <f>IF($A50&gt;0,VLOOKUP($A50,#REF!,16,0),"")</f>
        <v>#NAME?</v>
      </c>
      <c r="L50" s="184"/>
      <c r="M50" s="18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83" t="e">
        <f>IF($A51&gt;0,VLOOKUP($A51,#REF!,16,0),"")</f>
        <v>#NAME?</v>
      </c>
      <c r="L51" s="184"/>
      <c r="M51" s="18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83" t="e">
        <f>IF($A52&gt;0,VLOOKUP($A52,#REF!,16,0),"")</f>
        <v>#NAME?</v>
      </c>
      <c r="L52" s="184"/>
      <c r="M52" s="18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83" t="e">
        <f>IF($A53&gt;0,VLOOKUP($A53,#REF!,16,0),"")</f>
        <v>#NAME?</v>
      </c>
      <c r="L53" s="184"/>
      <c r="M53" s="18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83" t="e">
        <f>IF($A54&gt;0,VLOOKUP($A54,#REF!,16,0),"")</f>
        <v>#NAME?</v>
      </c>
      <c r="L54" s="184"/>
      <c r="M54" s="18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83" t="e">
        <f>IF($A55&gt;0,VLOOKUP($A55,#REF!,16,0),"")</f>
        <v>#NAME?</v>
      </c>
      <c r="L55" s="184"/>
      <c r="M55" s="18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83" t="e">
        <f>IF($A56&gt;0,VLOOKUP($A56,#REF!,16,0),"")</f>
        <v>#NAME?</v>
      </c>
      <c r="L56" s="184"/>
      <c r="M56" s="18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83" t="e">
        <f>IF($A57&gt;0,VLOOKUP($A57,#REF!,16,0),"")</f>
        <v>#NAME?</v>
      </c>
      <c r="L57" s="184"/>
      <c r="M57" s="18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83" t="e">
        <f>IF($A58&gt;0,VLOOKUP($A58,#REF!,16,0),"")</f>
        <v>#NAME?</v>
      </c>
      <c r="L58" s="184"/>
      <c r="M58" s="18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83" t="e">
        <f>IF($A59&gt;0,VLOOKUP($A59,#REF!,16,0),"")</f>
        <v>#NAME?</v>
      </c>
      <c r="L59" s="184"/>
      <c r="M59" s="18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83" t="e">
        <f>IF($A60&gt;0,VLOOKUP($A60,#REF!,16,0),"")</f>
        <v>#NAME?</v>
      </c>
      <c r="L60" s="184"/>
      <c r="M60" s="18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83" t="e">
        <f>IF($A61&gt;0,VLOOKUP($A61,#REF!,16,0),"")</f>
        <v>#NAME?</v>
      </c>
      <c r="L61" s="184"/>
      <c r="M61" s="18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83" t="e">
        <f>IF($A62&gt;0,VLOOKUP($A62,#REF!,16,0),"")</f>
        <v>#NAME?</v>
      </c>
      <c r="L62" s="184"/>
      <c r="M62" s="18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83" t="e">
        <f>IF($A63&gt;0,VLOOKUP($A63,#REF!,16,0),"")</f>
        <v>#NAME?</v>
      </c>
      <c r="L63" s="184"/>
      <c r="M63" s="18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83" t="e">
        <f>IF($A64&gt;0,VLOOKUP($A64,#REF!,16,0),"")</f>
        <v>#NAME?</v>
      </c>
      <c r="L64" s="184"/>
      <c r="M64" s="18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83" t="e">
        <f>IF($A65&gt;0,VLOOKUP($A65,#REF!,16,0),"")</f>
        <v>#NAME?</v>
      </c>
      <c r="L65" s="184"/>
      <c r="M65" s="18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83" t="e">
        <f>IF($A66&gt;0,VLOOKUP($A66,#REF!,16,0),"")</f>
        <v>#NAME?</v>
      </c>
      <c r="L66" s="184"/>
      <c r="M66" s="18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83" t="e">
        <f>IF($A67&gt;0,VLOOKUP($A67,#REF!,16,0),"")</f>
        <v>#NAME?</v>
      </c>
      <c r="L67" s="184"/>
      <c r="M67" s="18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83" t="e">
        <f>IF($A68&gt;0,VLOOKUP($A68,#REF!,16,0),"")</f>
        <v>#NAME?</v>
      </c>
      <c r="L68" s="184"/>
      <c r="M68" s="18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83" t="e">
        <f>IF($A69&gt;0,VLOOKUP($A69,#REF!,16,0),"")</f>
        <v>#NAME?</v>
      </c>
      <c r="L69" s="184"/>
      <c r="M69" s="18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83" t="e">
        <f>IF($A70&gt;0,VLOOKUP($A70,#REF!,16,0),"")</f>
        <v>#NAME?</v>
      </c>
      <c r="L70" s="184"/>
      <c r="M70" s="18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83" t="e">
        <f>IF($A71&gt;0,VLOOKUP($A71,#REF!,16,0),"")</f>
        <v>#NAME?</v>
      </c>
      <c r="L71" s="184"/>
      <c r="M71" s="18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83" t="e">
        <f>IF($A72&gt;0,VLOOKUP($A72,#REF!,16,0),"")</f>
        <v>#NAME?</v>
      </c>
      <c r="L72" s="184"/>
      <c r="M72" s="18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83" t="e">
        <f>IF($A73&gt;0,VLOOKUP($A73,#REF!,16,0),"")</f>
        <v>#NAME?</v>
      </c>
      <c r="L73" s="184"/>
      <c r="M73" s="18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93" t="e">
        <f>IF($A80&gt;0,VLOOKUP($A80,#REF!,16,0),"")</f>
        <v>#NAME?</v>
      </c>
      <c r="L80" s="194"/>
      <c r="M80" s="19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83" t="e">
        <f>IF($A81&gt;0,VLOOKUP($A81,#REF!,16,0),"")</f>
        <v>#NAME?</v>
      </c>
      <c r="L81" s="184"/>
      <c r="M81" s="18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83" t="e">
        <f>IF($A82&gt;0,VLOOKUP($A82,#REF!,16,0),"")</f>
        <v>#NAME?</v>
      </c>
      <c r="L82" s="184"/>
      <c r="M82" s="18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83" t="e">
        <f>IF($A83&gt;0,VLOOKUP($A83,#REF!,16,0),"")</f>
        <v>#NAME?</v>
      </c>
      <c r="L83" s="184"/>
      <c r="M83" s="18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83" t="e">
        <f>IF($A84&gt;0,VLOOKUP($A84,#REF!,16,0),"")</f>
        <v>#NAME?</v>
      </c>
      <c r="L84" s="184"/>
      <c r="M84" s="18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83" t="e">
        <f>IF($A85&gt;0,VLOOKUP($A85,#REF!,16,0),"")</f>
        <v>#NAME?</v>
      </c>
      <c r="L85" s="184"/>
      <c r="M85" s="18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83" t="e">
        <f>IF($A86&gt;0,VLOOKUP($A86,#REF!,16,0),"")</f>
        <v>#NAME?</v>
      </c>
      <c r="L86" s="184"/>
      <c r="M86" s="18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83" t="e">
        <f>IF($A87&gt;0,VLOOKUP($A87,#REF!,16,0),"")</f>
        <v>#NAME?</v>
      </c>
      <c r="L87" s="184"/>
      <c r="M87" s="18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83" t="e">
        <f>IF($A88&gt;0,VLOOKUP($A88,#REF!,16,0),"")</f>
        <v>#NAME?</v>
      </c>
      <c r="L88" s="184"/>
      <c r="M88" s="18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83" t="e">
        <f>IF($A89&gt;0,VLOOKUP($A89,#REF!,16,0),"")</f>
        <v>#NAME?</v>
      </c>
      <c r="L89" s="184"/>
      <c r="M89" s="18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83" t="e">
        <f>IF($A90&gt;0,VLOOKUP($A90,#REF!,16,0),"")</f>
        <v>#NAME?</v>
      </c>
      <c r="L90" s="184"/>
      <c r="M90" s="18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83" t="e">
        <f>IF($A91&gt;0,VLOOKUP($A91,#REF!,16,0),"")</f>
        <v>#NAME?</v>
      </c>
      <c r="L91" s="184"/>
      <c r="M91" s="18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83" t="e">
        <f>IF($A92&gt;0,VLOOKUP($A92,#REF!,16,0),"")</f>
        <v>#NAME?</v>
      </c>
      <c r="L92" s="184"/>
      <c r="M92" s="18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83" t="e">
        <f>IF($A93&gt;0,VLOOKUP($A93,#REF!,16,0),"")</f>
        <v>#NAME?</v>
      </c>
      <c r="L93" s="184"/>
      <c r="M93" s="18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83" t="e">
        <f>IF($A94&gt;0,VLOOKUP($A94,#REF!,16,0),"")</f>
        <v>#NAME?</v>
      </c>
      <c r="L94" s="184"/>
      <c r="M94" s="18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83" t="e">
        <f>IF($A95&gt;0,VLOOKUP($A95,#REF!,16,0),"")</f>
        <v>#NAME?</v>
      </c>
      <c r="L95" s="184"/>
      <c r="M95" s="18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83" t="e">
        <f>IF($A96&gt;0,VLOOKUP($A96,#REF!,16,0),"")</f>
        <v>#NAME?</v>
      </c>
      <c r="L96" s="184"/>
      <c r="M96" s="18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83" t="e">
        <f>IF($A97&gt;0,VLOOKUP($A97,#REF!,16,0),"")</f>
        <v>#NAME?</v>
      </c>
      <c r="L97" s="184"/>
      <c r="M97" s="18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83" t="e">
        <f>IF($A98&gt;0,VLOOKUP($A98,#REF!,16,0),"")</f>
        <v>#NAME?</v>
      </c>
      <c r="L98" s="184"/>
      <c r="M98" s="18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83" t="e">
        <f>IF($A99&gt;0,VLOOKUP($A99,#REF!,16,0),"")</f>
        <v>#NAME?</v>
      </c>
      <c r="L99" s="184"/>
      <c r="M99" s="18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83" t="e">
        <f>IF($A100&gt;0,VLOOKUP($A100,#REF!,16,0),"")</f>
        <v>#NAME?</v>
      </c>
      <c r="L100" s="184"/>
      <c r="M100" s="18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83" t="e">
        <f>IF($A101&gt;0,VLOOKUP($A101,#REF!,16,0),"")</f>
        <v>#NAME?</v>
      </c>
      <c r="L101" s="184"/>
      <c r="M101" s="18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83" t="e">
        <f>IF($A102&gt;0,VLOOKUP($A102,#REF!,16,0),"")</f>
        <v>#NAME?</v>
      </c>
      <c r="L102" s="184"/>
      <c r="M102" s="18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83" t="e">
        <f>IF($A103&gt;0,VLOOKUP($A103,#REF!,16,0),"")</f>
        <v>#NAME?</v>
      </c>
      <c r="L103" s="184"/>
      <c r="M103" s="18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83" t="e">
        <f>IF($A104&gt;0,VLOOKUP($A104,#REF!,16,0),"")</f>
        <v>#NAME?</v>
      </c>
      <c r="L104" s="184"/>
      <c r="M104" s="18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83" t="e">
        <f>IF($A105&gt;0,VLOOKUP($A105,#REF!,16,0),"")</f>
        <v>#NAME?</v>
      </c>
      <c r="L105" s="184"/>
      <c r="M105" s="18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83" t="e">
        <f>IF($A106&gt;0,VLOOKUP($A106,#REF!,16,0),"")</f>
        <v>#NAME?</v>
      </c>
      <c r="L106" s="184"/>
      <c r="M106" s="18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83" t="e">
        <f>IF($A107&gt;0,VLOOKUP($A107,#REF!,16,0),"")</f>
        <v>#NAME?</v>
      </c>
      <c r="L107" s="184"/>
      <c r="M107" s="18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83" t="e">
        <f>IF($A108&gt;0,VLOOKUP($A108,#REF!,16,0),"")</f>
        <v>#NAME?</v>
      </c>
      <c r="L108" s="184"/>
      <c r="M108" s="18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83" t="e">
        <f>IF($A109&gt;0,VLOOKUP($A109,#REF!,16,0),"")</f>
        <v>#NAME?</v>
      </c>
      <c r="L109" s="184"/>
      <c r="M109" s="18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6" t="s">
        <v>57</v>
      </c>
      <c r="D1" s="196"/>
      <c r="E1" s="48"/>
      <c r="F1" s="180" t="s">
        <v>144</v>
      </c>
      <c r="G1" s="180"/>
      <c r="H1" s="180"/>
      <c r="I1" s="180"/>
      <c r="J1" s="180"/>
      <c r="K1" s="180"/>
      <c r="L1" s="180"/>
      <c r="M1" s="180"/>
      <c r="N1" s="49" t="s">
        <v>135</v>
      </c>
    </row>
    <row r="2" spans="1:17" s="47" customFormat="1">
      <c r="C2" s="196" t="s">
        <v>146</v>
      </c>
      <c r="D2" s="196"/>
      <c r="E2" s="50" t="str">
        <f ca="1">[1]!ExtractElement(N1,1,"-")</f>
        <v xml:space="preserve">           </v>
      </c>
      <c r="F2" s="197" t="e">
        <f ca="1">"(LỚP: "&amp;VLOOKUP($E$2&amp;"-"&amp;$C$3,#REF!,11,0)&amp;")"</f>
        <v>#REF!</v>
      </c>
      <c r="G2" s="197"/>
      <c r="H2" s="197"/>
      <c r="I2" s="197"/>
      <c r="J2" s="197"/>
      <c r="K2" s="197"/>
      <c r="L2" s="197"/>
      <c r="M2" s="19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1" t="e">
        <f ca="1">"MÔN :"&amp;VLOOKUP($E$2&amp;"-"&amp;$C$3,#REF!,6,0) &amp;"* MÃ MÔN:"&amp;VLOOKUP($E$2&amp;"-"&amp;$C$3,#REF!,5,0)</f>
        <v>#REF!</v>
      </c>
      <c r="E3" s="181"/>
      <c r="F3" s="181"/>
      <c r="G3" s="181"/>
      <c r="H3" s="181"/>
      <c r="I3" s="181"/>
      <c r="J3" s="181"/>
      <c r="K3" s="181"/>
      <c r="L3" s="181"/>
      <c r="M3" s="18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2" t="s">
        <v>137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99" t="s">
        <v>4</v>
      </c>
      <c r="C6" s="198" t="s">
        <v>64</v>
      </c>
      <c r="D6" s="201" t="s">
        <v>9</v>
      </c>
      <c r="E6" s="202" t="s">
        <v>10</v>
      </c>
      <c r="F6" s="198" t="s">
        <v>75</v>
      </c>
      <c r="G6" s="198" t="s">
        <v>76</v>
      </c>
      <c r="H6" s="198" t="s">
        <v>66</v>
      </c>
      <c r="I6" s="198" t="s">
        <v>67</v>
      </c>
      <c r="J6" s="200" t="s">
        <v>130</v>
      </c>
      <c r="K6" s="200"/>
      <c r="L6" s="200"/>
      <c r="M6" s="200"/>
      <c r="N6" s="187" t="s">
        <v>68</v>
      </c>
      <c r="O6" s="188"/>
      <c r="P6" s="189"/>
    </row>
    <row r="7" spans="1:17" ht="39" customHeight="1">
      <c r="B7" s="199"/>
      <c r="C7" s="199"/>
      <c r="D7" s="201"/>
      <c r="E7" s="202"/>
      <c r="F7" s="199"/>
      <c r="G7" s="199"/>
      <c r="H7" s="199"/>
      <c r="I7" s="199"/>
      <c r="J7" s="114" t="s">
        <v>131</v>
      </c>
      <c r="K7" s="114" t="s">
        <v>132</v>
      </c>
      <c r="L7" s="114" t="s">
        <v>133</v>
      </c>
      <c r="M7" s="115" t="s">
        <v>70</v>
      </c>
      <c r="N7" s="190"/>
      <c r="O7" s="191"/>
      <c r="P7" s="19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3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6" t="e">
        <f ca="1">IF($A8&gt;0,VLOOKUP($A8,#REF!,8),"")</f>
        <v>#REF!</v>
      </c>
      <c r="G8" s="96" t="e">
        <f ca="1">IF($A8&gt;0,VLOOKUP($A8,#REF!,9),"")</f>
        <v>#REF!</v>
      </c>
      <c r="H8" s="60"/>
      <c r="I8" s="61"/>
      <c r="J8" s="61"/>
      <c r="K8" s="61"/>
      <c r="L8" s="61"/>
      <c r="M8" s="61"/>
      <c r="N8" s="193" t="e">
        <f ca="1">IF($A8&gt;0,VLOOKUP($A8,#REF!,16,0),"")</f>
        <v>#REF!</v>
      </c>
      <c r="O8" s="194"/>
      <c r="P8" s="19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3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6" t="e">
        <f ca="1">IF($A9&gt;0,VLOOKUP($A9,#REF!,8),"")</f>
        <v>#REF!</v>
      </c>
      <c r="G9" s="96" t="e">
        <f ca="1">IF($A9&gt;0,VLOOKUP($A9,#REF!,9),"")</f>
        <v>#REF!</v>
      </c>
      <c r="H9" s="60"/>
      <c r="I9" s="61"/>
      <c r="J9" s="61"/>
      <c r="K9" s="61"/>
      <c r="L9" s="61"/>
      <c r="M9" s="61"/>
      <c r="N9" s="183" t="e">
        <f ca="1">IF($A9&gt;0,VLOOKUP($A9,#REF!,16,0),"")</f>
        <v>#REF!</v>
      </c>
      <c r="O9" s="184"/>
      <c r="P9" s="18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3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6" t="e">
        <f ca="1">IF($A10&gt;0,VLOOKUP($A10,#REF!,8),"")</f>
        <v>#REF!</v>
      </c>
      <c r="G10" s="96" t="e">
        <f ca="1">IF($A10&gt;0,VLOOKUP($A10,#REF!,9),"")</f>
        <v>#REF!</v>
      </c>
      <c r="H10" s="60"/>
      <c r="I10" s="61"/>
      <c r="J10" s="61"/>
      <c r="K10" s="61"/>
      <c r="L10" s="61"/>
      <c r="M10" s="61"/>
      <c r="N10" s="183" t="e">
        <f ca="1">IF($A10&gt;0,VLOOKUP($A10,#REF!,16,0),"")</f>
        <v>#REF!</v>
      </c>
      <c r="O10" s="184"/>
      <c r="P10" s="18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3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6" t="e">
        <f ca="1">IF($A11&gt;0,VLOOKUP($A11,#REF!,8),"")</f>
        <v>#REF!</v>
      </c>
      <c r="G11" s="96" t="e">
        <f ca="1">IF($A11&gt;0,VLOOKUP($A11,#REF!,9),"")</f>
        <v>#REF!</v>
      </c>
      <c r="H11" s="60"/>
      <c r="I11" s="61"/>
      <c r="J11" s="61"/>
      <c r="K11" s="61"/>
      <c r="L11" s="61"/>
      <c r="M11" s="61"/>
      <c r="N11" s="183" t="e">
        <f ca="1">IF($A11&gt;0,VLOOKUP($A11,#REF!,16,0),"")</f>
        <v>#REF!</v>
      </c>
      <c r="O11" s="184"/>
      <c r="P11" s="18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3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6" t="e">
        <f ca="1">IF($A12&gt;0,VLOOKUP($A12,#REF!,8),"")</f>
        <v>#REF!</v>
      </c>
      <c r="G12" s="96" t="e">
        <f ca="1">IF($A12&gt;0,VLOOKUP($A12,#REF!,9),"")</f>
        <v>#REF!</v>
      </c>
      <c r="H12" s="60"/>
      <c r="I12" s="61"/>
      <c r="J12" s="61"/>
      <c r="K12" s="61"/>
      <c r="L12" s="61"/>
      <c r="M12" s="61"/>
      <c r="N12" s="183" t="e">
        <f ca="1">IF($A12&gt;0,VLOOKUP($A12,#REF!,16,0),"")</f>
        <v>#REF!</v>
      </c>
      <c r="O12" s="184"/>
      <c r="P12" s="18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3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6" t="e">
        <f ca="1">IF($A13&gt;0,VLOOKUP($A13,#REF!,8),"")</f>
        <v>#REF!</v>
      </c>
      <c r="G13" s="96" t="e">
        <f ca="1">IF($A13&gt;0,VLOOKUP($A13,#REF!,9),"")</f>
        <v>#REF!</v>
      </c>
      <c r="H13" s="60"/>
      <c r="I13" s="61"/>
      <c r="J13" s="61"/>
      <c r="K13" s="61"/>
      <c r="L13" s="61"/>
      <c r="M13" s="61"/>
      <c r="N13" s="183" t="e">
        <f ca="1">IF($A13&gt;0,VLOOKUP($A13,#REF!,16,0),"")</f>
        <v>#REF!</v>
      </c>
      <c r="O13" s="184"/>
      <c r="P13" s="18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3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6" t="e">
        <f ca="1">IF($A14&gt;0,VLOOKUP($A14,#REF!,8),"")</f>
        <v>#REF!</v>
      </c>
      <c r="G14" s="96" t="e">
        <f ca="1">IF($A14&gt;0,VLOOKUP($A14,#REF!,9),"")</f>
        <v>#REF!</v>
      </c>
      <c r="H14" s="60"/>
      <c r="I14" s="61"/>
      <c r="J14" s="61"/>
      <c r="K14" s="61"/>
      <c r="L14" s="61"/>
      <c r="M14" s="61"/>
      <c r="N14" s="183" t="e">
        <f ca="1">IF($A14&gt;0,VLOOKUP($A14,#REF!,16,0),"")</f>
        <v>#REF!</v>
      </c>
      <c r="O14" s="184"/>
      <c r="P14" s="18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3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6" t="e">
        <f ca="1">IF($A15&gt;0,VLOOKUP($A15,#REF!,8),"")</f>
        <v>#REF!</v>
      </c>
      <c r="G15" s="96" t="e">
        <f ca="1">IF($A15&gt;0,VLOOKUP($A15,#REF!,9),"")</f>
        <v>#REF!</v>
      </c>
      <c r="H15" s="60"/>
      <c r="I15" s="61"/>
      <c r="J15" s="61"/>
      <c r="K15" s="61"/>
      <c r="L15" s="61"/>
      <c r="M15" s="61"/>
      <c r="N15" s="183" t="e">
        <f ca="1">IF($A15&gt;0,VLOOKUP($A15,#REF!,16,0),"")</f>
        <v>#REF!</v>
      </c>
      <c r="O15" s="184"/>
      <c r="P15" s="18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3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6" t="e">
        <f ca="1">IF($A16&gt;0,VLOOKUP($A16,#REF!,8),"")</f>
        <v>#REF!</v>
      </c>
      <c r="G16" s="96" t="e">
        <f ca="1">IF($A16&gt;0,VLOOKUP($A16,#REF!,9),"")</f>
        <v>#REF!</v>
      </c>
      <c r="H16" s="60"/>
      <c r="I16" s="61"/>
      <c r="J16" s="61"/>
      <c r="K16" s="61"/>
      <c r="L16" s="61"/>
      <c r="M16" s="61"/>
      <c r="N16" s="183" t="e">
        <f ca="1">IF($A16&gt;0,VLOOKUP($A16,#REF!,16,0),"")</f>
        <v>#REF!</v>
      </c>
      <c r="O16" s="184"/>
      <c r="P16" s="18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3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6" t="e">
        <f ca="1">IF($A17&gt;0,VLOOKUP($A17,#REF!,8),"")</f>
        <v>#REF!</v>
      </c>
      <c r="G17" s="96" t="e">
        <f ca="1">IF($A17&gt;0,VLOOKUP($A17,#REF!,9),"")</f>
        <v>#REF!</v>
      </c>
      <c r="H17" s="60"/>
      <c r="I17" s="61"/>
      <c r="J17" s="61"/>
      <c r="K17" s="61"/>
      <c r="L17" s="61"/>
      <c r="M17" s="61"/>
      <c r="N17" s="183" t="e">
        <f ca="1">IF($A17&gt;0,VLOOKUP($A17,#REF!,16,0),"")</f>
        <v>#REF!</v>
      </c>
      <c r="O17" s="184"/>
      <c r="P17" s="18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3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6" t="e">
        <f ca="1">IF($A18&gt;0,VLOOKUP($A18,#REF!,8),"")</f>
        <v>#REF!</v>
      </c>
      <c r="G18" s="96" t="e">
        <f ca="1">IF($A18&gt;0,VLOOKUP($A18,#REF!,9),"")</f>
        <v>#REF!</v>
      </c>
      <c r="H18" s="60"/>
      <c r="I18" s="61"/>
      <c r="J18" s="61"/>
      <c r="K18" s="61"/>
      <c r="L18" s="61"/>
      <c r="M18" s="61"/>
      <c r="N18" s="183" t="e">
        <f ca="1">IF($A18&gt;0,VLOOKUP($A18,#REF!,16,0),"")</f>
        <v>#REF!</v>
      </c>
      <c r="O18" s="184"/>
      <c r="P18" s="18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3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6" t="e">
        <f ca="1">IF($A19&gt;0,VLOOKUP($A19,#REF!,8),"")</f>
        <v>#REF!</v>
      </c>
      <c r="G19" s="96" t="e">
        <f ca="1">IF($A19&gt;0,VLOOKUP($A19,#REF!,9),"")</f>
        <v>#REF!</v>
      </c>
      <c r="H19" s="60"/>
      <c r="I19" s="61"/>
      <c r="J19" s="61"/>
      <c r="K19" s="61"/>
      <c r="L19" s="61"/>
      <c r="M19" s="61"/>
      <c r="N19" s="183" t="e">
        <f ca="1">IF($A19&gt;0,VLOOKUP($A19,#REF!,16,0),"")</f>
        <v>#REF!</v>
      </c>
      <c r="O19" s="184"/>
      <c r="P19" s="18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3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6" t="e">
        <f ca="1">IF($A20&gt;0,VLOOKUP($A20,#REF!,8),"")</f>
        <v>#REF!</v>
      </c>
      <c r="G20" s="96" t="e">
        <f ca="1">IF($A20&gt;0,VLOOKUP($A20,#REF!,9),"")</f>
        <v>#REF!</v>
      </c>
      <c r="H20" s="60"/>
      <c r="I20" s="61"/>
      <c r="J20" s="61"/>
      <c r="K20" s="61"/>
      <c r="L20" s="61"/>
      <c r="M20" s="61"/>
      <c r="N20" s="183" t="e">
        <f ca="1">IF($A20&gt;0,VLOOKUP($A20,#REF!,16,0),"")</f>
        <v>#REF!</v>
      </c>
      <c r="O20" s="184"/>
      <c r="P20" s="18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3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6" t="e">
        <f ca="1">IF($A21&gt;0,VLOOKUP($A21,#REF!,8),"")</f>
        <v>#REF!</v>
      </c>
      <c r="G21" s="96" t="e">
        <f ca="1">IF($A21&gt;0,VLOOKUP($A21,#REF!,9),"")</f>
        <v>#REF!</v>
      </c>
      <c r="H21" s="60"/>
      <c r="I21" s="61"/>
      <c r="J21" s="61"/>
      <c r="K21" s="61"/>
      <c r="L21" s="61"/>
      <c r="M21" s="61"/>
      <c r="N21" s="183" t="e">
        <f ca="1">IF($A21&gt;0,VLOOKUP($A21,#REF!,16,0),"")</f>
        <v>#REF!</v>
      </c>
      <c r="O21" s="184"/>
      <c r="P21" s="18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3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6" t="e">
        <f ca="1">IF($A22&gt;0,VLOOKUP($A22,#REF!,8),"")</f>
        <v>#REF!</v>
      </c>
      <c r="G22" s="96" t="e">
        <f ca="1">IF($A22&gt;0,VLOOKUP($A22,#REF!,9),"")</f>
        <v>#REF!</v>
      </c>
      <c r="H22" s="60"/>
      <c r="I22" s="61"/>
      <c r="J22" s="61"/>
      <c r="K22" s="61"/>
      <c r="L22" s="61"/>
      <c r="M22" s="61"/>
      <c r="N22" s="183" t="e">
        <f ca="1">IF($A22&gt;0,VLOOKUP($A22,#REF!,16,0),"")</f>
        <v>#REF!</v>
      </c>
      <c r="O22" s="184"/>
      <c r="P22" s="18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3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6" t="e">
        <f ca="1">IF($A23&gt;0,VLOOKUP($A23,#REF!,8),"")</f>
        <v>#REF!</v>
      </c>
      <c r="G23" s="96" t="e">
        <f ca="1">IF($A23&gt;0,VLOOKUP($A23,#REF!,9),"")</f>
        <v>#REF!</v>
      </c>
      <c r="H23" s="60"/>
      <c r="I23" s="61"/>
      <c r="J23" s="61"/>
      <c r="K23" s="61"/>
      <c r="L23" s="61"/>
      <c r="M23" s="61"/>
      <c r="N23" s="183" t="e">
        <f ca="1">IF($A23&gt;0,VLOOKUP($A23,#REF!,16,0),"")</f>
        <v>#REF!</v>
      </c>
      <c r="O23" s="184"/>
      <c r="P23" s="18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3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6" t="e">
        <f ca="1">IF($A24&gt;0,VLOOKUP($A24,#REF!,8),"")</f>
        <v>#REF!</v>
      </c>
      <c r="G24" s="96" t="e">
        <f ca="1">IF($A24&gt;0,VLOOKUP($A24,#REF!,9),"")</f>
        <v>#REF!</v>
      </c>
      <c r="H24" s="60"/>
      <c r="I24" s="61"/>
      <c r="J24" s="61"/>
      <c r="K24" s="61"/>
      <c r="L24" s="61"/>
      <c r="M24" s="61"/>
      <c r="N24" s="183" t="e">
        <f ca="1">IF($A24&gt;0,VLOOKUP($A24,#REF!,16,0),"")</f>
        <v>#REF!</v>
      </c>
      <c r="O24" s="184"/>
      <c r="P24" s="18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3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6" t="e">
        <f ca="1">IF($A25&gt;0,VLOOKUP($A25,#REF!,8),"")</f>
        <v>#REF!</v>
      </c>
      <c r="G25" s="96" t="e">
        <f ca="1">IF($A25&gt;0,VLOOKUP($A25,#REF!,9),"")</f>
        <v>#REF!</v>
      </c>
      <c r="H25" s="60"/>
      <c r="I25" s="61"/>
      <c r="J25" s="61"/>
      <c r="K25" s="61"/>
      <c r="L25" s="61"/>
      <c r="M25" s="61"/>
      <c r="N25" s="183" t="e">
        <f ca="1">IF($A25&gt;0,VLOOKUP($A25,#REF!,16,0),"")</f>
        <v>#REF!</v>
      </c>
      <c r="O25" s="184"/>
      <c r="P25" s="18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3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6" t="e">
        <f ca="1">IF($A26&gt;0,VLOOKUP($A26,#REF!,8),"")</f>
        <v>#REF!</v>
      </c>
      <c r="G26" s="96" t="e">
        <f ca="1">IF($A26&gt;0,VLOOKUP($A26,#REF!,9),"")</f>
        <v>#REF!</v>
      </c>
      <c r="H26" s="60"/>
      <c r="I26" s="61"/>
      <c r="J26" s="61"/>
      <c r="K26" s="61"/>
      <c r="L26" s="61"/>
      <c r="M26" s="61"/>
      <c r="N26" s="183" t="e">
        <f ca="1">IF($A26&gt;0,VLOOKUP($A26,#REF!,16,0),"")</f>
        <v>#REF!</v>
      </c>
      <c r="O26" s="184"/>
      <c r="P26" s="18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3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6" t="e">
        <f ca="1">IF($A27&gt;0,VLOOKUP($A27,#REF!,8),"")</f>
        <v>#REF!</v>
      </c>
      <c r="G27" s="96" t="e">
        <f ca="1">IF($A27&gt;0,VLOOKUP($A27,#REF!,9),"")</f>
        <v>#REF!</v>
      </c>
      <c r="H27" s="60"/>
      <c r="I27" s="61"/>
      <c r="J27" s="61"/>
      <c r="K27" s="61"/>
      <c r="L27" s="61"/>
      <c r="M27" s="61"/>
      <c r="N27" s="183" t="e">
        <f ca="1">IF($A27&gt;0,VLOOKUP($A27,#REF!,16,0),"")</f>
        <v>#REF!</v>
      </c>
      <c r="O27" s="184"/>
      <c r="P27" s="18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3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6" t="e">
        <f ca="1">IF($A28&gt;0,VLOOKUP($A28,#REF!,8),"")</f>
        <v>#REF!</v>
      </c>
      <c r="G28" s="96" t="e">
        <f ca="1">IF($A28&gt;0,VLOOKUP($A28,#REF!,9),"")</f>
        <v>#REF!</v>
      </c>
      <c r="H28" s="60"/>
      <c r="I28" s="61"/>
      <c r="J28" s="61"/>
      <c r="K28" s="61"/>
      <c r="L28" s="61"/>
      <c r="M28" s="61"/>
      <c r="N28" s="183" t="e">
        <f ca="1">IF($A28&gt;0,VLOOKUP($A28,#REF!,16,0),"")</f>
        <v>#REF!</v>
      </c>
      <c r="O28" s="184"/>
      <c r="P28" s="18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3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6" t="e">
        <f ca="1">IF($A29&gt;0,VLOOKUP($A29,#REF!,8),"")</f>
        <v>#REF!</v>
      </c>
      <c r="G29" s="96" t="e">
        <f ca="1">IF($A29&gt;0,VLOOKUP($A29,#REF!,9),"")</f>
        <v>#REF!</v>
      </c>
      <c r="H29" s="60"/>
      <c r="I29" s="61"/>
      <c r="J29" s="61"/>
      <c r="K29" s="61"/>
      <c r="L29" s="61"/>
      <c r="M29" s="61"/>
      <c r="N29" s="183" t="e">
        <f ca="1">IF($A29&gt;0,VLOOKUP($A29,#REF!,16,0),"")</f>
        <v>#REF!</v>
      </c>
      <c r="O29" s="184"/>
      <c r="P29" s="18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3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6" t="e">
        <f ca="1">IF($A30&gt;0,VLOOKUP($A30,#REF!,8),"")</f>
        <v>#REF!</v>
      </c>
      <c r="G30" s="96" t="e">
        <f ca="1">IF($A30&gt;0,VLOOKUP($A30,#REF!,9),"")</f>
        <v>#REF!</v>
      </c>
      <c r="H30" s="60"/>
      <c r="I30" s="61"/>
      <c r="J30" s="61"/>
      <c r="K30" s="61"/>
      <c r="L30" s="61"/>
      <c r="M30" s="61"/>
      <c r="N30" s="183" t="e">
        <f ca="1">IF($A30&gt;0,VLOOKUP($A30,#REF!,16,0),"")</f>
        <v>#REF!</v>
      </c>
      <c r="O30" s="184"/>
      <c r="P30" s="18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3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6" t="e">
        <f ca="1">IF($A31&gt;0,VLOOKUP($A31,#REF!,8),"")</f>
        <v>#REF!</v>
      </c>
      <c r="G31" s="96" t="e">
        <f ca="1">IF($A31&gt;0,VLOOKUP($A31,#REF!,9),"")</f>
        <v>#REF!</v>
      </c>
      <c r="H31" s="60"/>
      <c r="I31" s="61"/>
      <c r="J31" s="61"/>
      <c r="K31" s="61"/>
      <c r="L31" s="61"/>
      <c r="M31" s="61"/>
      <c r="N31" s="183" t="e">
        <f ca="1">IF($A31&gt;0,VLOOKUP($A31,#REF!,16,0),"")</f>
        <v>#REF!</v>
      </c>
      <c r="O31" s="184"/>
      <c r="P31" s="18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3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6" t="e">
        <f ca="1">IF($A32&gt;0,VLOOKUP($A32,#REF!,8),"")</f>
        <v>#REF!</v>
      </c>
      <c r="G32" s="96" t="e">
        <f ca="1">IF($A32&gt;0,VLOOKUP($A32,#REF!,9),"")</f>
        <v>#REF!</v>
      </c>
      <c r="H32" s="60"/>
      <c r="I32" s="61"/>
      <c r="J32" s="61"/>
      <c r="K32" s="61"/>
      <c r="L32" s="61"/>
      <c r="M32" s="61"/>
      <c r="N32" s="183" t="e">
        <f ca="1">IF($A32&gt;0,VLOOKUP($A32,#REF!,16,0),"")</f>
        <v>#REF!</v>
      </c>
      <c r="O32" s="184"/>
      <c r="P32" s="18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3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6" t="e">
        <f ca="1">IF($A33&gt;0,VLOOKUP($A33,#REF!,8),"")</f>
        <v>#REF!</v>
      </c>
      <c r="G33" s="96" t="e">
        <f ca="1">IF($A33&gt;0,VLOOKUP($A33,#REF!,9),"")</f>
        <v>#REF!</v>
      </c>
      <c r="H33" s="60"/>
      <c r="I33" s="61"/>
      <c r="J33" s="61"/>
      <c r="K33" s="61"/>
      <c r="L33" s="61"/>
      <c r="M33" s="61"/>
      <c r="N33" s="183" t="e">
        <f ca="1">IF($A33&gt;0,VLOOKUP($A33,#REF!,16,0),"")</f>
        <v>#REF!</v>
      </c>
      <c r="O33" s="184"/>
      <c r="P33" s="18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3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6" t="e">
        <f ca="1">IF($A34&gt;0,VLOOKUP($A34,#REF!,8),"")</f>
        <v>#REF!</v>
      </c>
      <c r="G34" s="96" t="e">
        <f ca="1">IF($A34&gt;0,VLOOKUP($A34,#REF!,9),"")</f>
        <v>#REF!</v>
      </c>
      <c r="H34" s="60"/>
      <c r="I34" s="61"/>
      <c r="J34" s="61"/>
      <c r="K34" s="61"/>
      <c r="L34" s="61"/>
      <c r="M34" s="61"/>
      <c r="N34" s="183" t="e">
        <f ca="1">IF($A34&gt;0,VLOOKUP($A34,#REF!,16,0),"")</f>
        <v>#REF!</v>
      </c>
      <c r="O34" s="184"/>
      <c r="P34" s="18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3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6" t="e">
        <f ca="1">IF($A35&gt;0,VLOOKUP($A35,#REF!,8),"")</f>
        <v>#REF!</v>
      </c>
      <c r="G35" s="96" t="e">
        <f ca="1">IF($A35&gt;0,VLOOKUP($A35,#REF!,9),"")</f>
        <v>#REF!</v>
      </c>
      <c r="H35" s="60"/>
      <c r="I35" s="61"/>
      <c r="J35" s="61"/>
      <c r="K35" s="61"/>
      <c r="L35" s="61"/>
      <c r="M35" s="61"/>
      <c r="N35" s="183" t="e">
        <f ca="1">IF($A35&gt;0,VLOOKUP($A35,#REF!,16,0),"")</f>
        <v>#REF!</v>
      </c>
      <c r="O35" s="184"/>
      <c r="P35" s="18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3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6" t="e">
        <f ca="1">IF($A36&gt;0,VLOOKUP($A36,#REF!,8),"")</f>
        <v>#REF!</v>
      </c>
      <c r="G36" s="96" t="e">
        <f ca="1">IF($A36&gt;0,VLOOKUP($A36,#REF!,9),"")</f>
        <v>#REF!</v>
      </c>
      <c r="H36" s="60"/>
      <c r="I36" s="61"/>
      <c r="J36" s="61"/>
      <c r="K36" s="61"/>
      <c r="L36" s="61"/>
      <c r="M36" s="61"/>
      <c r="N36" s="183" t="e">
        <f ca="1">IF($A36&gt;0,VLOOKUP($A36,#REF!,16,0),"")</f>
        <v>#REF!</v>
      </c>
      <c r="O36" s="184"/>
      <c r="P36" s="18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3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6" t="e">
        <f ca="1">IF($A37&gt;0,VLOOKUP($A37,#REF!,8),"")</f>
        <v>#REF!</v>
      </c>
      <c r="G37" s="96" t="e">
        <f ca="1">IF($A37&gt;0,VLOOKUP($A37,#REF!,9),"")</f>
        <v>#REF!</v>
      </c>
      <c r="H37" s="64"/>
      <c r="I37" s="65"/>
      <c r="J37" s="65"/>
      <c r="K37" s="65"/>
      <c r="L37" s="65"/>
      <c r="M37" s="65"/>
      <c r="N37" s="183" t="e">
        <f ca="1">IF($A37&gt;0,VLOOKUP($A37,#REF!,16,0),"")</f>
        <v>#REF!</v>
      </c>
      <c r="O37" s="184"/>
      <c r="P37" s="18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4"/>
      <c r="D38" s="68"/>
      <c r="E38" s="69"/>
      <c r="F38" s="123"/>
      <c r="G38" s="97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134</v>
      </c>
      <c r="C39" s="95"/>
      <c r="D39" s="75"/>
      <c r="E39" s="76"/>
      <c r="F39" s="124"/>
      <c r="G39" s="98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5"/>
      <c r="D40" s="75"/>
      <c r="E40" s="76"/>
      <c r="F40" s="124"/>
      <c r="G40" s="98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5"/>
      <c r="D41" s="75"/>
      <c r="E41" s="76"/>
      <c r="F41" s="124"/>
      <c r="G41" s="98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5"/>
      <c r="D42" s="75"/>
      <c r="E42" s="76"/>
      <c r="F42" s="124"/>
      <c r="G42" s="98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5"/>
      <c r="D43" s="75"/>
      <c r="E43" s="76"/>
      <c r="F43" s="124"/>
      <c r="G43" s="98"/>
      <c r="H43" s="116" t="e">
        <f ca="1">VLOOKUP([1]!ExtractElement(L1,1,"-")&amp;"-"&amp;[1]!ExtractElement(L1,2,"-"),#REF!,10,0)&amp;"/"</f>
        <v>#REF!</v>
      </c>
      <c r="I43" s="117">
        <f>COUNTA(#REF!)-1</f>
        <v>0</v>
      </c>
      <c r="J43" s="79"/>
      <c r="K43" s="79"/>
      <c r="L43" s="79"/>
      <c r="M43" s="118" t="s">
        <v>50</v>
      </c>
      <c r="N43" s="119">
        <f ca="1">IF(MOD([1]!ExtractElement(N1,3,"-"),30)=0,ROUNDDOWN(([1]!ExtractElement(N1,3,"-"))/30,0),ROUNDDOWN(([1]!ExtractElement(N1,3,"-"))/30,0)+1)</f>
        <v>2</v>
      </c>
      <c r="O43" s="120"/>
      <c r="P43" s="121"/>
      <c r="Q43" s="92"/>
      <c r="R43" s="92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3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6" t="e">
        <f ca="1">IF($A44&gt;0,VLOOKUP($A44,#REF!,8),"")</f>
        <v>#REF!</v>
      </c>
      <c r="G44" s="96" t="e">
        <f ca="1">IF($A44&gt;0,VLOOKUP($A44,#REF!,9),"")</f>
        <v>#REF!</v>
      </c>
      <c r="H44" s="60"/>
      <c r="I44" s="61"/>
      <c r="J44" s="61"/>
      <c r="K44" s="61"/>
      <c r="L44" s="61"/>
      <c r="M44" s="61"/>
      <c r="N44" s="183" t="e">
        <f ca="1">IF($A44&gt;0,VLOOKUP($A44,#REF!,16,0),"")</f>
        <v>#REF!</v>
      </c>
      <c r="O44" s="184"/>
      <c r="P44" s="185"/>
      <c r="Q44" t="s">
        <v>138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3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6" t="e">
        <f ca="1">IF($A45&gt;0,VLOOKUP($A45,#REF!,8),"")</f>
        <v>#REF!</v>
      </c>
      <c r="G45" s="96" t="e">
        <f ca="1">IF($A45&gt;0,VLOOKUP($A45,#REF!,9),"")</f>
        <v>#REF!</v>
      </c>
      <c r="H45" s="60"/>
      <c r="I45" s="61"/>
      <c r="J45" s="61"/>
      <c r="K45" s="61"/>
      <c r="L45" s="61"/>
      <c r="M45" s="61"/>
      <c r="N45" s="183" t="e">
        <f ca="1">IF($A45&gt;0,VLOOKUP($A45,#REF!,16,0),"")</f>
        <v>#REF!</v>
      </c>
      <c r="O45" s="184"/>
      <c r="P45" s="185"/>
      <c r="Q45" t="s">
        <v>138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3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6" t="e">
        <f ca="1">IF($A46&gt;0,VLOOKUP($A46,#REF!,8),"")</f>
        <v>#REF!</v>
      </c>
      <c r="G46" s="96" t="e">
        <f ca="1">IF($A46&gt;0,VLOOKUP($A46,#REF!,9),"")</f>
        <v>#REF!</v>
      </c>
      <c r="H46" s="60"/>
      <c r="I46" s="61"/>
      <c r="J46" s="61"/>
      <c r="K46" s="61"/>
      <c r="L46" s="61"/>
      <c r="M46" s="61"/>
      <c r="N46" s="183" t="e">
        <f ca="1">IF($A46&gt;0,VLOOKUP($A46,#REF!,16,0),"")</f>
        <v>#REF!</v>
      </c>
      <c r="O46" s="184"/>
      <c r="P46" s="185"/>
      <c r="Q46" t="s">
        <v>138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3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6" t="e">
        <f ca="1">IF($A47&gt;0,VLOOKUP($A47,#REF!,8),"")</f>
        <v>#REF!</v>
      </c>
      <c r="G47" s="96" t="e">
        <f ca="1">IF($A47&gt;0,VLOOKUP($A47,#REF!,9),"")</f>
        <v>#REF!</v>
      </c>
      <c r="H47" s="60"/>
      <c r="I47" s="61"/>
      <c r="J47" s="61"/>
      <c r="K47" s="61"/>
      <c r="L47" s="61"/>
      <c r="M47" s="61"/>
      <c r="N47" s="183" t="e">
        <f ca="1">IF($A47&gt;0,VLOOKUP($A47,#REF!,16,0),"")</f>
        <v>#REF!</v>
      </c>
      <c r="O47" s="184"/>
      <c r="P47" s="185"/>
      <c r="Q47" t="s">
        <v>138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3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6" t="e">
        <f ca="1">IF($A48&gt;0,VLOOKUP($A48,#REF!,8),"")</f>
        <v>#REF!</v>
      </c>
      <c r="G48" s="96" t="e">
        <f ca="1">IF($A48&gt;0,VLOOKUP($A48,#REF!,9),"")</f>
        <v>#REF!</v>
      </c>
      <c r="H48" s="60"/>
      <c r="I48" s="61"/>
      <c r="J48" s="61"/>
      <c r="K48" s="61"/>
      <c r="L48" s="61"/>
      <c r="M48" s="61"/>
      <c r="N48" s="183" t="e">
        <f ca="1">IF($A48&gt;0,VLOOKUP($A48,#REF!,16,0),"")</f>
        <v>#REF!</v>
      </c>
      <c r="O48" s="184"/>
      <c r="P48" s="185"/>
      <c r="Q48" t="s">
        <v>138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3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6" t="e">
        <f ca="1">IF($A49&gt;0,VLOOKUP($A49,#REF!,8),"")</f>
        <v>#REF!</v>
      </c>
      <c r="G49" s="96" t="e">
        <f ca="1">IF($A49&gt;0,VLOOKUP($A49,#REF!,9),"")</f>
        <v>#REF!</v>
      </c>
      <c r="H49" s="60"/>
      <c r="I49" s="61"/>
      <c r="J49" s="61"/>
      <c r="K49" s="61"/>
      <c r="L49" s="61"/>
      <c r="M49" s="61"/>
      <c r="N49" s="183" t="e">
        <f ca="1">IF($A49&gt;0,VLOOKUP($A49,#REF!,16,0),"")</f>
        <v>#REF!</v>
      </c>
      <c r="O49" s="184"/>
      <c r="P49" s="185"/>
      <c r="Q49" t="s">
        <v>138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3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6" t="e">
        <f ca="1">IF($A50&gt;0,VLOOKUP($A50,#REF!,8),"")</f>
        <v>#REF!</v>
      </c>
      <c r="G50" s="96" t="e">
        <f ca="1">IF($A50&gt;0,VLOOKUP($A50,#REF!,9),"")</f>
        <v>#REF!</v>
      </c>
      <c r="H50" s="60"/>
      <c r="I50" s="61"/>
      <c r="J50" s="61"/>
      <c r="K50" s="61"/>
      <c r="L50" s="61"/>
      <c r="M50" s="61"/>
      <c r="N50" s="183" t="e">
        <f ca="1">IF($A50&gt;0,VLOOKUP($A50,#REF!,16,0),"")</f>
        <v>#REF!</v>
      </c>
      <c r="O50" s="184"/>
      <c r="P50" s="185"/>
      <c r="Q50" t="s">
        <v>138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3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6" t="e">
        <f ca="1">IF($A51&gt;0,VLOOKUP($A51,#REF!,8),"")</f>
        <v>#REF!</v>
      </c>
      <c r="G51" s="96" t="e">
        <f ca="1">IF($A51&gt;0,VLOOKUP($A51,#REF!,9),"")</f>
        <v>#REF!</v>
      </c>
      <c r="H51" s="60"/>
      <c r="I51" s="61"/>
      <c r="J51" s="61"/>
      <c r="K51" s="61"/>
      <c r="L51" s="61"/>
      <c r="M51" s="61"/>
      <c r="N51" s="183" t="e">
        <f ca="1">IF($A51&gt;0,VLOOKUP($A51,#REF!,16,0),"")</f>
        <v>#REF!</v>
      </c>
      <c r="O51" s="184"/>
      <c r="P51" s="185"/>
      <c r="Q51" t="s">
        <v>138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3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6" t="e">
        <f ca="1">IF($A52&gt;0,VLOOKUP($A52,#REF!,8),"")</f>
        <v>#REF!</v>
      </c>
      <c r="G52" s="96" t="e">
        <f ca="1">IF($A52&gt;0,VLOOKUP($A52,#REF!,9),"")</f>
        <v>#REF!</v>
      </c>
      <c r="H52" s="60"/>
      <c r="I52" s="61"/>
      <c r="J52" s="61"/>
      <c r="K52" s="61"/>
      <c r="L52" s="61"/>
      <c r="M52" s="61"/>
      <c r="N52" s="183" t="e">
        <f ca="1">IF($A52&gt;0,VLOOKUP($A52,#REF!,16,0),"")</f>
        <v>#REF!</v>
      </c>
      <c r="O52" s="184"/>
      <c r="P52" s="185"/>
      <c r="Q52" t="s">
        <v>138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3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6" t="e">
        <f ca="1">IF($A53&gt;0,VLOOKUP($A53,#REF!,8),"")</f>
        <v>#REF!</v>
      </c>
      <c r="G53" s="96" t="e">
        <f ca="1">IF($A53&gt;0,VLOOKUP($A53,#REF!,9),"")</f>
        <v>#REF!</v>
      </c>
      <c r="H53" s="60"/>
      <c r="I53" s="61"/>
      <c r="J53" s="61"/>
      <c r="K53" s="61"/>
      <c r="L53" s="61"/>
      <c r="M53" s="61"/>
      <c r="N53" s="183" t="e">
        <f ca="1">IF($A53&gt;0,VLOOKUP($A53,#REF!,16,0),"")</f>
        <v>#REF!</v>
      </c>
      <c r="O53" s="184"/>
      <c r="P53" s="185"/>
      <c r="Q53" t="s">
        <v>138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3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6" t="e">
        <f ca="1">IF($A54&gt;0,VLOOKUP($A54,#REF!,8),"")</f>
        <v>#REF!</v>
      </c>
      <c r="G54" s="96" t="e">
        <f ca="1">IF($A54&gt;0,VLOOKUP($A54,#REF!,9),"")</f>
        <v>#REF!</v>
      </c>
      <c r="H54" s="60"/>
      <c r="I54" s="61"/>
      <c r="J54" s="61"/>
      <c r="K54" s="61"/>
      <c r="L54" s="61"/>
      <c r="M54" s="61"/>
      <c r="N54" s="183" t="e">
        <f ca="1">IF($A54&gt;0,VLOOKUP($A54,#REF!,16,0),"")</f>
        <v>#REF!</v>
      </c>
      <c r="O54" s="184"/>
      <c r="P54" s="185"/>
      <c r="Q54" t="s">
        <v>138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3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6" t="e">
        <f ca="1">IF($A55&gt;0,VLOOKUP($A55,#REF!,8),"")</f>
        <v>#REF!</v>
      </c>
      <c r="G55" s="96" t="e">
        <f ca="1">IF($A55&gt;0,VLOOKUP($A55,#REF!,9),"")</f>
        <v>#REF!</v>
      </c>
      <c r="H55" s="60"/>
      <c r="I55" s="61"/>
      <c r="J55" s="61"/>
      <c r="K55" s="61"/>
      <c r="L55" s="61"/>
      <c r="M55" s="61"/>
      <c r="N55" s="183" t="e">
        <f ca="1">IF($A55&gt;0,VLOOKUP($A55,#REF!,16,0),"")</f>
        <v>#REF!</v>
      </c>
      <c r="O55" s="184"/>
      <c r="P55" s="185"/>
      <c r="Q55" t="s">
        <v>138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3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6" t="e">
        <f ca="1">IF($A56&gt;0,VLOOKUP($A56,#REF!,8),"")</f>
        <v>#REF!</v>
      </c>
      <c r="G56" s="96" t="e">
        <f ca="1">IF($A56&gt;0,VLOOKUP($A56,#REF!,9),"")</f>
        <v>#REF!</v>
      </c>
      <c r="H56" s="60"/>
      <c r="I56" s="61"/>
      <c r="J56" s="61"/>
      <c r="K56" s="61"/>
      <c r="L56" s="61"/>
      <c r="M56" s="61"/>
      <c r="N56" s="183" t="e">
        <f ca="1">IF($A56&gt;0,VLOOKUP($A56,#REF!,16,0),"")</f>
        <v>#REF!</v>
      </c>
      <c r="O56" s="184"/>
      <c r="P56" s="185"/>
      <c r="Q56" t="s">
        <v>138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3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6" t="e">
        <f ca="1">IF($A57&gt;0,VLOOKUP($A57,#REF!,8),"")</f>
        <v>#REF!</v>
      </c>
      <c r="G57" s="96" t="e">
        <f ca="1">IF($A57&gt;0,VLOOKUP($A57,#REF!,9),"")</f>
        <v>#REF!</v>
      </c>
      <c r="H57" s="60"/>
      <c r="I57" s="61"/>
      <c r="J57" s="61"/>
      <c r="K57" s="61"/>
      <c r="L57" s="61"/>
      <c r="M57" s="61"/>
      <c r="N57" s="183" t="e">
        <f ca="1">IF($A57&gt;0,VLOOKUP($A57,#REF!,16,0),"")</f>
        <v>#REF!</v>
      </c>
      <c r="O57" s="184"/>
      <c r="P57" s="185"/>
      <c r="Q57" t="s">
        <v>138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3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6" t="e">
        <f ca="1">IF($A58&gt;0,VLOOKUP($A58,#REF!,8),"")</f>
        <v>#REF!</v>
      </c>
      <c r="G58" s="96" t="e">
        <f ca="1">IF($A58&gt;0,VLOOKUP($A58,#REF!,9),"")</f>
        <v>#REF!</v>
      </c>
      <c r="H58" s="60"/>
      <c r="I58" s="61"/>
      <c r="J58" s="61"/>
      <c r="K58" s="61"/>
      <c r="L58" s="61"/>
      <c r="M58" s="61"/>
      <c r="N58" s="183" t="e">
        <f ca="1">IF($A58&gt;0,VLOOKUP($A58,#REF!,16,0),"")</f>
        <v>#REF!</v>
      </c>
      <c r="O58" s="184"/>
      <c r="P58" s="185"/>
      <c r="Q58" t="s">
        <v>138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3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6" t="e">
        <f ca="1">IF($A59&gt;0,VLOOKUP($A59,#REF!,8),"")</f>
        <v>#REF!</v>
      </c>
      <c r="G59" s="96" t="e">
        <f ca="1">IF($A59&gt;0,VLOOKUP($A59,#REF!,9),"")</f>
        <v>#REF!</v>
      </c>
      <c r="H59" s="60"/>
      <c r="I59" s="61"/>
      <c r="J59" s="61"/>
      <c r="K59" s="61"/>
      <c r="L59" s="61"/>
      <c r="M59" s="61"/>
      <c r="N59" s="183" t="e">
        <f ca="1">IF($A59&gt;0,VLOOKUP($A59,#REF!,16,0),"")</f>
        <v>#REF!</v>
      </c>
      <c r="O59" s="184"/>
      <c r="P59" s="185"/>
      <c r="Q59" t="s">
        <v>138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3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6" t="e">
        <f ca="1">IF($A60&gt;0,VLOOKUP($A60,#REF!,8),"")</f>
        <v>#REF!</v>
      </c>
      <c r="G60" s="96" t="e">
        <f ca="1">IF($A60&gt;0,VLOOKUP($A60,#REF!,9),"")</f>
        <v>#REF!</v>
      </c>
      <c r="H60" s="60"/>
      <c r="I60" s="61"/>
      <c r="J60" s="61"/>
      <c r="K60" s="61"/>
      <c r="L60" s="61"/>
      <c r="M60" s="61"/>
      <c r="N60" s="183" t="e">
        <f ca="1">IF($A60&gt;0,VLOOKUP($A60,#REF!,16,0),"")</f>
        <v>#REF!</v>
      </c>
      <c r="O60" s="184"/>
      <c r="P60" s="185"/>
      <c r="Q60" t="s">
        <v>138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3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6" t="e">
        <f ca="1">IF($A61&gt;0,VLOOKUP($A61,#REF!,8),"")</f>
        <v>#REF!</v>
      </c>
      <c r="G61" s="96" t="e">
        <f ca="1">IF($A61&gt;0,VLOOKUP($A61,#REF!,9),"")</f>
        <v>#REF!</v>
      </c>
      <c r="H61" s="60"/>
      <c r="I61" s="61"/>
      <c r="J61" s="61"/>
      <c r="K61" s="61"/>
      <c r="L61" s="61"/>
      <c r="M61" s="61"/>
      <c r="N61" s="183" t="e">
        <f ca="1">IF($A61&gt;0,VLOOKUP($A61,#REF!,16,0),"")</f>
        <v>#REF!</v>
      </c>
      <c r="O61" s="184"/>
      <c r="P61" s="185"/>
      <c r="Q61" t="s">
        <v>138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3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6" t="e">
        <f ca="1">IF($A62&gt;0,VLOOKUP($A62,#REF!,8),"")</f>
        <v>#REF!</v>
      </c>
      <c r="G62" s="96" t="e">
        <f ca="1">IF($A62&gt;0,VLOOKUP($A62,#REF!,9),"")</f>
        <v>#REF!</v>
      </c>
      <c r="H62" s="60"/>
      <c r="I62" s="61"/>
      <c r="J62" s="61"/>
      <c r="K62" s="61"/>
      <c r="L62" s="61"/>
      <c r="M62" s="61"/>
      <c r="N62" s="183" t="e">
        <f ca="1">IF($A62&gt;0,VLOOKUP($A62,#REF!,16,0),"")</f>
        <v>#REF!</v>
      </c>
      <c r="O62" s="184"/>
      <c r="P62" s="185"/>
      <c r="Q62" t="s">
        <v>138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3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6" t="e">
        <f ca="1">IF($A63&gt;0,VLOOKUP($A63,#REF!,8),"")</f>
        <v>#REF!</v>
      </c>
      <c r="G63" s="96" t="e">
        <f ca="1">IF($A63&gt;0,VLOOKUP($A63,#REF!,9),"")</f>
        <v>#REF!</v>
      </c>
      <c r="H63" s="60"/>
      <c r="I63" s="61"/>
      <c r="J63" s="61"/>
      <c r="K63" s="61"/>
      <c r="L63" s="61"/>
      <c r="M63" s="61"/>
      <c r="N63" s="183" t="e">
        <f ca="1">IF($A63&gt;0,VLOOKUP($A63,#REF!,16,0),"")</f>
        <v>#REF!</v>
      </c>
      <c r="O63" s="184"/>
      <c r="P63" s="185"/>
      <c r="Q63" t="s">
        <v>138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3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6" t="e">
        <f ca="1">IF($A64&gt;0,VLOOKUP($A64,#REF!,8),"")</f>
        <v>#REF!</v>
      </c>
      <c r="G64" s="96" t="e">
        <f ca="1">IF($A64&gt;0,VLOOKUP($A64,#REF!,9),"")</f>
        <v>#REF!</v>
      </c>
      <c r="H64" s="60"/>
      <c r="I64" s="61"/>
      <c r="J64" s="61"/>
      <c r="K64" s="61"/>
      <c r="L64" s="61"/>
      <c r="M64" s="61"/>
      <c r="N64" s="183" t="e">
        <f ca="1">IF($A64&gt;0,VLOOKUP($A64,#REF!,16,0),"")</f>
        <v>#REF!</v>
      </c>
      <c r="O64" s="184"/>
      <c r="P64" s="185"/>
      <c r="Q64" t="s">
        <v>138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3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6" t="e">
        <f ca="1">IF($A65&gt;0,VLOOKUP($A65,#REF!,8),"")</f>
        <v>#REF!</v>
      </c>
      <c r="G65" s="96" t="e">
        <f ca="1">IF($A65&gt;0,VLOOKUP($A65,#REF!,9),"")</f>
        <v>#REF!</v>
      </c>
      <c r="H65" s="60"/>
      <c r="I65" s="61"/>
      <c r="J65" s="61"/>
      <c r="K65" s="61"/>
      <c r="L65" s="61"/>
      <c r="M65" s="61"/>
      <c r="N65" s="183" t="e">
        <f ca="1">IF($A65&gt;0,VLOOKUP($A65,#REF!,16,0),"")</f>
        <v>#REF!</v>
      </c>
      <c r="O65" s="184"/>
      <c r="P65" s="185"/>
      <c r="Q65" t="s">
        <v>138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3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6" t="e">
        <f ca="1">IF($A66&gt;0,VLOOKUP($A66,#REF!,8),"")</f>
        <v>#REF!</v>
      </c>
      <c r="G66" s="96" t="e">
        <f ca="1">IF($A66&gt;0,VLOOKUP($A66,#REF!,9),"")</f>
        <v>#REF!</v>
      </c>
      <c r="H66" s="60"/>
      <c r="I66" s="61"/>
      <c r="J66" s="61"/>
      <c r="K66" s="61"/>
      <c r="L66" s="61"/>
      <c r="M66" s="61"/>
      <c r="N66" s="183" t="e">
        <f ca="1">IF($A66&gt;0,VLOOKUP($A66,#REF!,16,0),"")</f>
        <v>#REF!</v>
      </c>
      <c r="O66" s="184"/>
      <c r="P66" s="185"/>
      <c r="Q66" t="s">
        <v>138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3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6" t="e">
        <f ca="1">IF($A67&gt;0,VLOOKUP($A67,#REF!,8),"")</f>
        <v>#REF!</v>
      </c>
      <c r="G67" s="96" t="e">
        <f ca="1">IF($A67&gt;0,VLOOKUP($A67,#REF!,9),"")</f>
        <v>#REF!</v>
      </c>
      <c r="H67" s="60"/>
      <c r="I67" s="61"/>
      <c r="J67" s="61"/>
      <c r="K67" s="61"/>
      <c r="L67" s="61"/>
      <c r="M67" s="61"/>
      <c r="N67" s="183" t="e">
        <f ca="1">IF($A67&gt;0,VLOOKUP($A67,#REF!,16,0),"")</f>
        <v>#REF!</v>
      </c>
      <c r="O67" s="184"/>
      <c r="P67" s="185"/>
      <c r="Q67" t="s">
        <v>138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3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6" t="e">
        <f ca="1">IF($A68&gt;0,VLOOKUP($A68,#REF!,8),"")</f>
        <v>#REF!</v>
      </c>
      <c r="G68" s="96" t="e">
        <f ca="1">IF($A68&gt;0,VLOOKUP($A68,#REF!,9),"")</f>
        <v>#REF!</v>
      </c>
      <c r="H68" s="60"/>
      <c r="I68" s="61"/>
      <c r="J68" s="61"/>
      <c r="K68" s="61"/>
      <c r="L68" s="61"/>
      <c r="M68" s="61"/>
      <c r="N68" s="183" t="e">
        <f ca="1">IF($A68&gt;0,VLOOKUP($A68,#REF!,16,0),"")</f>
        <v>#REF!</v>
      </c>
      <c r="O68" s="184"/>
      <c r="P68" s="185"/>
      <c r="Q68" t="s">
        <v>138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3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6" t="e">
        <f ca="1">IF($A69&gt;0,VLOOKUP($A69,#REF!,8),"")</f>
        <v>#REF!</v>
      </c>
      <c r="G69" s="96" t="e">
        <f ca="1">IF($A69&gt;0,VLOOKUP($A69,#REF!,9),"")</f>
        <v>#REF!</v>
      </c>
      <c r="H69" s="60"/>
      <c r="I69" s="61"/>
      <c r="J69" s="61"/>
      <c r="K69" s="61"/>
      <c r="L69" s="61"/>
      <c r="M69" s="61"/>
      <c r="N69" s="183" t="e">
        <f ca="1">IF($A69&gt;0,VLOOKUP($A69,#REF!,16,0),"")</f>
        <v>#REF!</v>
      </c>
      <c r="O69" s="184"/>
      <c r="P69" s="185"/>
      <c r="Q69" t="s">
        <v>138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3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6" t="e">
        <f ca="1">IF($A70&gt;0,VLOOKUP($A70,#REF!,8),"")</f>
        <v>#REF!</v>
      </c>
      <c r="G70" s="96" t="e">
        <f ca="1">IF($A70&gt;0,VLOOKUP($A70,#REF!,9),"")</f>
        <v>#REF!</v>
      </c>
      <c r="H70" s="60"/>
      <c r="I70" s="61"/>
      <c r="J70" s="61"/>
      <c r="K70" s="61"/>
      <c r="L70" s="61"/>
      <c r="M70" s="61"/>
      <c r="N70" s="183" t="e">
        <f ca="1">IF($A70&gt;0,VLOOKUP($A70,#REF!,16,0),"")</f>
        <v>#REF!</v>
      </c>
      <c r="O70" s="184"/>
      <c r="P70" s="185"/>
      <c r="Q70" t="s">
        <v>138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3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6" t="e">
        <f ca="1">IF($A71&gt;0,VLOOKUP($A71,#REF!,8),"")</f>
        <v>#REF!</v>
      </c>
      <c r="G71" s="96" t="e">
        <f ca="1">IF($A71&gt;0,VLOOKUP($A71,#REF!,9),"")</f>
        <v>#REF!</v>
      </c>
      <c r="H71" s="60"/>
      <c r="I71" s="61"/>
      <c r="J71" s="61"/>
      <c r="K71" s="61"/>
      <c r="L71" s="61"/>
      <c r="M71" s="61"/>
      <c r="N71" s="183" t="e">
        <f ca="1">IF($A71&gt;0,VLOOKUP($A71,#REF!,16,0),"")</f>
        <v>#REF!</v>
      </c>
      <c r="O71" s="184"/>
      <c r="P71" s="185"/>
      <c r="Q71" t="s">
        <v>138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3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6" t="e">
        <f ca="1">IF($A72&gt;0,VLOOKUP($A72,#REF!,8),"")</f>
        <v>#REF!</v>
      </c>
      <c r="G72" s="96" t="e">
        <f ca="1">IF($A72&gt;0,VLOOKUP($A72,#REF!,9),"")</f>
        <v>#REF!</v>
      </c>
      <c r="H72" s="60"/>
      <c r="I72" s="61"/>
      <c r="J72" s="61"/>
      <c r="K72" s="61"/>
      <c r="L72" s="61"/>
      <c r="M72" s="61"/>
      <c r="N72" s="183" t="e">
        <f ca="1">IF($A72&gt;0,VLOOKUP($A72,#REF!,16,0),"")</f>
        <v>#REF!</v>
      </c>
      <c r="O72" s="184"/>
      <c r="P72" s="185"/>
      <c r="Q72" t="s">
        <v>138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3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6" t="e">
        <f ca="1">IF($A73&gt;0,VLOOKUP($A73,#REF!,8),"")</f>
        <v>#REF!</v>
      </c>
      <c r="G73" s="96" t="e">
        <f ca="1">IF($A73&gt;0,VLOOKUP($A73,#REF!,9),"")</f>
        <v>#REF!</v>
      </c>
      <c r="H73" s="60"/>
      <c r="I73" s="61"/>
      <c r="J73" s="61"/>
      <c r="K73" s="61"/>
      <c r="L73" s="61"/>
      <c r="M73" s="61"/>
      <c r="N73" s="183" t="e">
        <f ca="1">IF($A73&gt;0,VLOOKUP($A73,#REF!,16,0),"")</f>
        <v>#REF!</v>
      </c>
      <c r="O73" s="184"/>
      <c r="P73" s="185"/>
      <c r="Q73" t="s">
        <v>138</v>
      </c>
    </row>
    <row r="74" spans="1:17" ht="23.25" customHeight="1">
      <c r="B74" s="66" t="s">
        <v>71</v>
      </c>
      <c r="C74" s="94"/>
      <c r="D74" s="68"/>
      <c r="E74" s="69"/>
      <c r="F74" s="123"/>
      <c r="G74" s="97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134</v>
      </c>
      <c r="C75" s="95"/>
      <c r="D75" s="75"/>
      <c r="E75" s="76"/>
      <c r="F75" s="124"/>
      <c r="G75" s="98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5"/>
      <c r="D76" s="75"/>
      <c r="E76" s="76"/>
      <c r="F76" s="124"/>
      <c r="G76" s="98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5"/>
      <c r="D77" s="75"/>
      <c r="E77" s="76"/>
      <c r="F77" s="124"/>
      <c r="G77" s="98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5"/>
      <c r="D78" s="75"/>
      <c r="E78" s="76"/>
      <c r="F78" s="124"/>
      <c r="G78" s="98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5"/>
      <c r="D79" s="75"/>
      <c r="E79" s="76"/>
      <c r="F79" s="124"/>
      <c r="G79" s="98"/>
      <c r="H79" s="116" t="s">
        <v>139</v>
      </c>
      <c r="I79" s="117">
        <v>22</v>
      </c>
      <c r="J79" s="79"/>
      <c r="K79" s="79"/>
      <c r="L79" s="79"/>
      <c r="M79" s="122" t="s">
        <v>51</v>
      </c>
      <c r="N79" s="101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3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6" t="e">
        <f ca="1">IF($A80&gt;0,VLOOKUP($A80,#REF!,8),"")</f>
        <v>#REF!</v>
      </c>
      <c r="G80" s="96" t="e">
        <f ca="1">IF($A80&gt;0,VLOOKUP($A80,#REF!,9),"")</f>
        <v>#REF!</v>
      </c>
      <c r="H80" s="60"/>
      <c r="I80" s="61"/>
      <c r="J80" s="61"/>
      <c r="K80" s="61"/>
      <c r="L80" s="61"/>
      <c r="M80" s="61"/>
      <c r="N80" s="183" t="e">
        <f ca="1">IF($A80&gt;0,VLOOKUP($A80,#REF!,16,0),"")</f>
        <v>#REF!</v>
      </c>
      <c r="O80" s="184"/>
      <c r="P80" s="185"/>
      <c r="Q80" t="s">
        <v>138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3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6" t="e">
        <f ca="1">IF($A81&gt;0,VLOOKUP($A81,#REF!,8),"")</f>
        <v>#REF!</v>
      </c>
      <c r="G81" s="96" t="e">
        <f ca="1">IF($A81&gt;0,VLOOKUP($A81,#REF!,9),"")</f>
        <v>#REF!</v>
      </c>
      <c r="H81" s="60"/>
      <c r="I81" s="61"/>
      <c r="J81" s="61"/>
      <c r="K81" s="61"/>
      <c r="L81" s="61"/>
      <c r="M81" s="61"/>
      <c r="N81" s="183" t="e">
        <f ca="1">IF($A81&gt;0,VLOOKUP($A81,#REF!,16,0),"")</f>
        <v>#REF!</v>
      </c>
      <c r="O81" s="184"/>
      <c r="P81" s="185"/>
      <c r="Q81" t="s">
        <v>138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3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6" t="e">
        <f ca="1">IF($A82&gt;0,VLOOKUP($A82,#REF!,8),"")</f>
        <v>#REF!</v>
      </c>
      <c r="G82" s="96" t="e">
        <f ca="1">IF($A82&gt;0,VLOOKUP($A82,#REF!,9),"")</f>
        <v>#REF!</v>
      </c>
      <c r="H82" s="60"/>
      <c r="I82" s="61"/>
      <c r="J82" s="61"/>
      <c r="K82" s="61"/>
      <c r="L82" s="61"/>
      <c r="M82" s="61"/>
      <c r="N82" s="183" t="e">
        <f ca="1">IF($A82&gt;0,VLOOKUP($A82,#REF!,16,0),"")</f>
        <v>#REF!</v>
      </c>
      <c r="O82" s="184"/>
      <c r="P82" s="185"/>
      <c r="Q82" t="s">
        <v>138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3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6" t="e">
        <f ca="1">IF($A83&gt;0,VLOOKUP($A83,#REF!,8),"")</f>
        <v>#REF!</v>
      </c>
      <c r="G83" s="96" t="e">
        <f ca="1">IF($A83&gt;0,VLOOKUP($A83,#REF!,9),"")</f>
        <v>#REF!</v>
      </c>
      <c r="H83" s="60"/>
      <c r="I83" s="61"/>
      <c r="J83" s="61"/>
      <c r="K83" s="61"/>
      <c r="L83" s="61"/>
      <c r="M83" s="61"/>
      <c r="N83" s="183" t="e">
        <f ca="1">IF($A83&gt;0,VLOOKUP($A83,#REF!,16,0),"")</f>
        <v>#REF!</v>
      </c>
      <c r="O83" s="184"/>
      <c r="P83" s="185"/>
      <c r="Q83" t="s">
        <v>138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3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6" t="e">
        <f ca="1">IF($A84&gt;0,VLOOKUP($A84,#REF!,8),"")</f>
        <v>#REF!</v>
      </c>
      <c r="G84" s="96" t="e">
        <f ca="1">IF($A84&gt;0,VLOOKUP($A84,#REF!,9),"")</f>
        <v>#REF!</v>
      </c>
      <c r="H84" s="60"/>
      <c r="I84" s="61"/>
      <c r="J84" s="61"/>
      <c r="K84" s="61"/>
      <c r="L84" s="61"/>
      <c r="M84" s="61"/>
      <c r="N84" s="183" t="e">
        <f ca="1">IF($A84&gt;0,VLOOKUP($A84,#REF!,16,0),"")</f>
        <v>#REF!</v>
      </c>
      <c r="O84" s="184"/>
      <c r="P84" s="185"/>
      <c r="Q84" t="s">
        <v>138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3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6" t="e">
        <f ca="1">IF($A85&gt;0,VLOOKUP($A85,#REF!,8),"")</f>
        <v>#REF!</v>
      </c>
      <c r="G85" s="96" t="e">
        <f ca="1">IF($A85&gt;0,VLOOKUP($A85,#REF!,9),"")</f>
        <v>#REF!</v>
      </c>
      <c r="H85" s="60"/>
      <c r="I85" s="61"/>
      <c r="J85" s="61"/>
      <c r="K85" s="61"/>
      <c r="L85" s="61"/>
      <c r="M85" s="61"/>
      <c r="N85" s="183" t="e">
        <f ca="1">IF($A85&gt;0,VLOOKUP($A85,#REF!,16,0),"")</f>
        <v>#REF!</v>
      </c>
      <c r="O85" s="184"/>
      <c r="P85" s="185"/>
      <c r="Q85" t="s">
        <v>138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3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6" t="e">
        <f ca="1">IF($A86&gt;0,VLOOKUP($A86,#REF!,8),"")</f>
        <v>#REF!</v>
      </c>
      <c r="G86" s="96" t="e">
        <f ca="1">IF($A86&gt;0,VLOOKUP($A86,#REF!,9),"")</f>
        <v>#REF!</v>
      </c>
      <c r="H86" s="60"/>
      <c r="I86" s="61"/>
      <c r="J86" s="61"/>
      <c r="K86" s="61"/>
      <c r="L86" s="61"/>
      <c r="M86" s="61"/>
      <c r="N86" s="183" t="e">
        <f ca="1">IF($A86&gt;0,VLOOKUP($A86,#REF!,16,0),"")</f>
        <v>#REF!</v>
      </c>
      <c r="O86" s="184"/>
      <c r="P86" s="185"/>
      <c r="Q86" t="s">
        <v>138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3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6" t="e">
        <f ca="1">IF($A87&gt;0,VLOOKUP($A87,#REF!,8),"")</f>
        <v>#REF!</v>
      </c>
      <c r="G87" s="96" t="e">
        <f ca="1">IF($A87&gt;0,VLOOKUP($A87,#REF!,9),"")</f>
        <v>#REF!</v>
      </c>
      <c r="H87" s="60"/>
      <c r="I87" s="61"/>
      <c r="J87" s="61"/>
      <c r="K87" s="61"/>
      <c r="L87" s="61"/>
      <c r="M87" s="61"/>
      <c r="N87" s="183" t="e">
        <f ca="1">IF($A87&gt;0,VLOOKUP($A87,#REF!,16,0),"")</f>
        <v>#REF!</v>
      </c>
      <c r="O87" s="184"/>
      <c r="P87" s="185"/>
      <c r="Q87" t="s">
        <v>138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3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6" t="e">
        <f ca="1">IF($A88&gt;0,VLOOKUP($A88,#REF!,8),"")</f>
        <v>#REF!</v>
      </c>
      <c r="G88" s="96" t="e">
        <f ca="1">IF($A88&gt;0,VLOOKUP($A88,#REF!,9),"")</f>
        <v>#REF!</v>
      </c>
      <c r="H88" s="60"/>
      <c r="I88" s="61"/>
      <c r="J88" s="61"/>
      <c r="K88" s="61"/>
      <c r="L88" s="61"/>
      <c r="M88" s="61"/>
      <c r="N88" s="183" t="e">
        <f ca="1">IF($A88&gt;0,VLOOKUP($A88,#REF!,16,0),"")</f>
        <v>#REF!</v>
      </c>
      <c r="O88" s="184"/>
      <c r="P88" s="185"/>
      <c r="Q88" t="s">
        <v>138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3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6" t="e">
        <f ca="1">IF($A89&gt;0,VLOOKUP($A89,#REF!,8),"")</f>
        <v>#REF!</v>
      </c>
      <c r="G89" s="96" t="e">
        <f ca="1">IF($A89&gt;0,VLOOKUP($A89,#REF!,9),"")</f>
        <v>#REF!</v>
      </c>
      <c r="H89" s="60"/>
      <c r="I89" s="61"/>
      <c r="J89" s="61"/>
      <c r="K89" s="61"/>
      <c r="L89" s="61"/>
      <c r="M89" s="61"/>
      <c r="N89" s="183" t="e">
        <f ca="1">IF($A89&gt;0,VLOOKUP($A89,#REF!,16,0),"")</f>
        <v>#REF!</v>
      </c>
      <c r="O89" s="184"/>
      <c r="P89" s="185"/>
      <c r="Q89" t="s">
        <v>138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3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6" t="e">
        <f ca="1">IF($A90&gt;0,VLOOKUP($A90,#REF!,8),"")</f>
        <v>#REF!</v>
      </c>
      <c r="G90" s="96" t="e">
        <f ca="1">IF($A90&gt;0,VLOOKUP($A90,#REF!,9),"")</f>
        <v>#REF!</v>
      </c>
      <c r="H90" s="60"/>
      <c r="I90" s="61"/>
      <c r="J90" s="61"/>
      <c r="K90" s="61"/>
      <c r="L90" s="61"/>
      <c r="M90" s="61"/>
      <c r="N90" s="183" t="e">
        <f ca="1">IF($A90&gt;0,VLOOKUP($A90,#REF!,16,0),"")</f>
        <v>#REF!</v>
      </c>
      <c r="O90" s="184"/>
      <c r="P90" s="185"/>
      <c r="Q90" t="s">
        <v>138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3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6" t="e">
        <f ca="1">IF($A91&gt;0,VLOOKUP($A91,#REF!,8),"")</f>
        <v>#REF!</v>
      </c>
      <c r="G91" s="96" t="e">
        <f ca="1">IF($A91&gt;0,VLOOKUP($A91,#REF!,9),"")</f>
        <v>#REF!</v>
      </c>
      <c r="H91" s="60"/>
      <c r="I91" s="61"/>
      <c r="J91" s="61"/>
      <c r="K91" s="61"/>
      <c r="L91" s="61"/>
      <c r="M91" s="61"/>
      <c r="N91" s="183" t="e">
        <f ca="1">IF($A91&gt;0,VLOOKUP($A91,#REF!,16,0),"")</f>
        <v>#REF!</v>
      </c>
      <c r="O91" s="184"/>
      <c r="P91" s="185"/>
      <c r="Q91" t="s">
        <v>138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3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6" t="e">
        <f ca="1">IF($A92&gt;0,VLOOKUP($A92,#REF!,8),"")</f>
        <v>#REF!</v>
      </c>
      <c r="G92" s="96" t="e">
        <f ca="1">IF($A92&gt;0,VLOOKUP($A92,#REF!,9),"")</f>
        <v>#REF!</v>
      </c>
      <c r="H92" s="60"/>
      <c r="I92" s="61"/>
      <c r="J92" s="61"/>
      <c r="K92" s="61"/>
      <c r="L92" s="61"/>
      <c r="M92" s="61"/>
      <c r="N92" s="183" t="e">
        <f ca="1">IF($A92&gt;0,VLOOKUP($A92,#REF!,16,0),"")</f>
        <v>#REF!</v>
      </c>
      <c r="O92" s="184"/>
      <c r="P92" s="185"/>
      <c r="Q92" t="s">
        <v>138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3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6" t="e">
        <f ca="1">IF($A93&gt;0,VLOOKUP($A93,#REF!,8),"")</f>
        <v>#REF!</v>
      </c>
      <c r="G93" s="96" t="e">
        <f ca="1">IF($A93&gt;0,VLOOKUP($A93,#REF!,9),"")</f>
        <v>#REF!</v>
      </c>
      <c r="H93" s="60"/>
      <c r="I93" s="61"/>
      <c r="J93" s="61"/>
      <c r="K93" s="61"/>
      <c r="L93" s="61"/>
      <c r="M93" s="61"/>
      <c r="N93" s="183" t="e">
        <f ca="1">IF($A93&gt;0,VLOOKUP($A93,#REF!,16,0),"")</f>
        <v>#REF!</v>
      </c>
      <c r="O93" s="184"/>
      <c r="P93" s="185"/>
      <c r="Q93" t="s">
        <v>138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3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6" t="e">
        <f ca="1">IF($A94&gt;0,VLOOKUP($A94,#REF!,8),"")</f>
        <v>#REF!</v>
      </c>
      <c r="G94" s="96" t="e">
        <f ca="1">IF($A94&gt;0,VLOOKUP($A94,#REF!,9),"")</f>
        <v>#REF!</v>
      </c>
      <c r="H94" s="60"/>
      <c r="I94" s="61"/>
      <c r="J94" s="61"/>
      <c r="K94" s="61"/>
      <c r="L94" s="61"/>
      <c r="M94" s="61"/>
      <c r="N94" s="183" t="e">
        <f ca="1">IF($A94&gt;0,VLOOKUP($A94,#REF!,16,0),"")</f>
        <v>#REF!</v>
      </c>
      <c r="O94" s="184"/>
      <c r="P94" s="185"/>
      <c r="Q94" t="s">
        <v>138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3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6" t="e">
        <f ca="1">IF($A95&gt;0,VLOOKUP($A95,#REF!,8),"")</f>
        <v>#REF!</v>
      </c>
      <c r="G95" s="96" t="e">
        <f ca="1">IF($A95&gt;0,VLOOKUP($A95,#REF!,9),"")</f>
        <v>#REF!</v>
      </c>
      <c r="H95" s="60"/>
      <c r="I95" s="61"/>
      <c r="J95" s="61"/>
      <c r="K95" s="61"/>
      <c r="L95" s="61"/>
      <c r="M95" s="61"/>
      <c r="N95" s="183" t="e">
        <f ca="1">IF($A95&gt;0,VLOOKUP($A95,#REF!,16,0),"")</f>
        <v>#REF!</v>
      </c>
      <c r="O95" s="184"/>
      <c r="P95" s="185"/>
      <c r="Q95" t="s">
        <v>138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3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6" t="e">
        <f ca="1">IF($A96&gt;0,VLOOKUP($A96,#REF!,8),"")</f>
        <v>#REF!</v>
      </c>
      <c r="G96" s="96" t="e">
        <f ca="1">IF($A96&gt;0,VLOOKUP($A96,#REF!,9),"")</f>
        <v>#REF!</v>
      </c>
      <c r="H96" s="60"/>
      <c r="I96" s="61"/>
      <c r="J96" s="61"/>
      <c r="K96" s="61"/>
      <c r="L96" s="61"/>
      <c r="M96" s="61"/>
      <c r="N96" s="183" t="e">
        <f ca="1">IF($A96&gt;0,VLOOKUP($A96,#REF!,16,0),"")</f>
        <v>#REF!</v>
      </c>
      <c r="O96" s="184"/>
      <c r="P96" s="185"/>
      <c r="Q96" t="s">
        <v>138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3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6" t="e">
        <f ca="1">IF($A97&gt;0,VLOOKUP($A97,#REF!,8),"")</f>
        <v>#REF!</v>
      </c>
      <c r="G97" s="96" t="e">
        <f ca="1">IF($A97&gt;0,VLOOKUP($A97,#REF!,9),"")</f>
        <v>#REF!</v>
      </c>
      <c r="H97" s="60"/>
      <c r="I97" s="61"/>
      <c r="J97" s="61"/>
      <c r="K97" s="61"/>
      <c r="L97" s="61"/>
      <c r="M97" s="61"/>
      <c r="N97" s="183" t="e">
        <f ca="1">IF($A97&gt;0,VLOOKUP($A97,#REF!,16,0),"")</f>
        <v>#REF!</v>
      </c>
      <c r="O97" s="184"/>
      <c r="P97" s="185"/>
      <c r="Q97" t="s">
        <v>138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3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6" t="e">
        <f ca="1">IF($A98&gt;0,VLOOKUP($A98,#REF!,8),"")</f>
        <v>#REF!</v>
      </c>
      <c r="G98" s="96" t="e">
        <f ca="1">IF($A98&gt;0,VLOOKUP($A98,#REF!,9),"")</f>
        <v>#REF!</v>
      </c>
      <c r="H98" s="60"/>
      <c r="I98" s="61"/>
      <c r="J98" s="61"/>
      <c r="K98" s="61"/>
      <c r="L98" s="61"/>
      <c r="M98" s="61"/>
      <c r="N98" s="183" t="e">
        <f ca="1">IF($A98&gt;0,VLOOKUP($A98,#REF!,16,0),"")</f>
        <v>#REF!</v>
      </c>
      <c r="O98" s="184"/>
      <c r="P98" s="185"/>
      <c r="Q98" t="s">
        <v>138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3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6" t="e">
        <f ca="1">IF($A99&gt;0,VLOOKUP($A99,#REF!,8),"")</f>
        <v>#REF!</v>
      </c>
      <c r="G99" s="96" t="e">
        <f ca="1">IF($A99&gt;0,VLOOKUP($A99,#REF!,9),"")</f>
        <v>#REF!</v>
      </c>
      <c r="H99" s="60"/>
      <c r="I99" s="61"/>
      <c r="J99" s="61"/>
      <c r="K99" s="61"/>
      <c r="L99" s="61"/>
      <c r="M99" s="61"/>
      <c r="N99" s="183" t="e">
        <f ca="1">IF($A99&gt;0,VLOOKUP($A99,#REF!,16,0),"")</f>
        <v>#REF!</v>
      </c>
      <c r="O99" s="184"/>
      <c r="P99" s="185"/>
      <c r="Q99" t="s">
        <v>138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3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6" t="e">
        <f ca="1">IF($A100&gt;0,VLOOKUP($A100,#REF!,8),"")</f>
        <v>#REF!</v>
      </c>
      <c r="G100" s="96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83" t="e">
        <f ca="1">IF($A100&gt;0,VLOOKUP($A100,#REF!,16,0),"")</f>
        <v>#REF!</v>
      </c>
      <c r="O100" s="184"/>
      <c r="P100" s="185"/>
      <c r="Q100" t="s">
        <v>138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3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6" t="e">
        <f ca="1">IF($A101&gt;0,VLOOKUP($A101,#REF!,8),"")</f>
        <v>#REF!</v>
      </c>
      <c r="G101" s="96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83" t="e">
        <f ca="1">IF($A101&gt;0,VLOOKUP($A101,#REF!,16,0),"")</f>
        <v>#REF!</v>
      </c>
      <c r="O101" s="184"/>
      <c r="P101" s="185"/>
      <c r="Q101" t="s">
        <v>138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3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6" t="e">
        <f ca="1">IF($A102&gt;0,VLOOKUP($A102,#REF!,8),"")</f>
        <v>#REF!</v>
      </c>
      <c r="G102" s="96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83" t="e">
        <f ca="1">IF($A102&gt;0,VLOOKUP($A102,#REF!,16,0),"")</f>
        <v>#REF!</v>
      </c>
      <c r="O102" s="184"/>
      <c r="P102" s="185"/>
      <c r="Q102" t="s">
        <v>138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3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6" t="e">
        <f ca="1">IF($A103&gt;0,VLOOKUP($A103,#REF!,8),"")</f>
        <v>#REF!</v>
      </c>
      <c r="G103" s="96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83" t="e">
        <f ca="1">IF($A103&gt;0,VLOOKUP($A103,#REF!,16,0),"")</f>
        <v>#REF!</v>
      </c>
      <c r="O103" s="184"/>
      <c r="P103" s="185"/>
      <c r="Q103" t="s">
        <v>138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3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6" t="e">
        <f ca="1">IF($A104&gt;0,VLOOKUP($A104,#REF!,8),"")</f>
        <v>#REF!</v>
      </c>
      <c r="G104" s="96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83" t="e">
        <f ca="1">IF($A104&gt;0,VLOOKUP($A104,#REF!,16,0),"")</f>
        <v>#REF!</v>
      </c>
      <c r="O104" s="184"/>
      <c r="P104" s="185"/>
      <c r="Q104" t="s">
        <v>138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3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6" t="e">
        <f ca="1">IF($A105&gt;0,VLOOKUP($A105,#REF!,8),"")</f>
        <v>#REF!</v>
      </c>
      <c r="G105" s="96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83" t="e">
        <f ca="1">IF($A105&gt;0,VLOOKUP($A105,#REF!,16,0),"")</f>
        <v>#REF!</v>
      </c>
      <c r="O105" s="184"/>
      <c r="P105" s="185"/>
      <c r="Q105" t="s">
        <v>138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3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6" t="e">
        <f ca="1">IF($A106&gt;0,VLOOKUP($A106,#REF!,8),"")</f>
        <v>#REF!</v>
      </c>
      <c r="G106" s="96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83" t="e">
        <f ca="1">IF($A106&gt;0,VLOOKUP($A106,#REF!,16,0),"")</f>
        <v>#REF!</v>
      </c>
      <c r="O106" s="184"/>
      <c r="P106" s="185"/>
      <c r="Q106" t="s">
        <v>138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3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6" t="e">
        <f ca="1">IF($A107&gt;0,VLOOKUP($A107,#REF!,8),"")</f>
        <v>#REF!</v>
      </c>
      <c r="G107" s="96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83" t="e">
        <f ca="1">IF($A107&gt;0,VLOOKUP($A107,#REF!,16,0),"")</f>
        <v>#REF!</v>
      </c>
      <c r="O107" s="184"/>
      <c r="P107" s="185"/>
      <c r="Q107" t="s">
        <v>138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3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6" t="e">
        <f ca="1">IF($A108&gt;0,VLOOKUP($A108,#REF!,8),"")</f>
        <v>#REF!</v>
      </c>
      <c r="G108" s="96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83" t="e">
        <f ca="1">IF($A108&gt;0,VLOOKUP($A108,#REF!,16,0),"")</f>
        <v>#REF!</v>
      </c>
      <c r="O108" s="184"/>
      <c r="P108" s="185"/>
      <c r="Q108" t="s">
        <v>138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3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6" t="e">
        <f ca="1">IF($A109&gt;0,VLOOKUP($A109,#REF!,8),"")</f>
        <v>#REF!</v>
      </c>
      <c r="G109" s="96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83" t="e">
        <f ca="1">IF($A109&gt;0,VLOOKUP($A109,#REF!,16,0),"")</f>
        <v>#REF!</v>
      </c>
      <c r="O109" s="184"/>
      <c r="P109" s="185"/>
      <c r="Q109" t="s">
        <v>138</v>
      </c>
    </row>
    <row r="110" spans="1:17" ht="23.25" customHeight="1">
      <c r="B110" s="66" t="s">
        <v>71</v>
      </c>
      <c r="C110" s="67"/>
      <c r="D110" s="68"/>
      <c r="E110" s="69"/>
      <c r="F110" s="12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134</v>
      </c>
      <c r="C111" s="95"/>
      <c r="D111" s="75"/>
      <c r="E111" s="76"/>
      <c r="F111" s="124"/>
      <c r="G111" s="98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2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2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2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2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2">
        <v>0</v>
      </c>
      <c r="F116" s="125"/>
      <c r="M116" s="122" t="s">
        <v>52</v>
      </c>
      <c r="N116" s="101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3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6" t="e">
        <f ca="1">IF($A117&gt;0,VLOOKUP($A117,#REF!,8),"")</f>
        <v>#REF!</v>
      </c>
      <c r="G117" s="96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83" t="e">
        <f ca="1">IF($A117&gt;0,VLOOKUP($A117,#REF!,16,0),"")</f>
        <v>#REF!</v>
      </c>
      <c r="O117" s="184"/>
      <c r="P117" s="18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3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6" t="e">
        <f ca="1">IF($A118&gt;0,VLOOKUP($A118,#REF!,8),"")</f>
        <v>#REF!</v>
      </c>
      <c r="G118" s="96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83" t="e">
        <f ca="1">IF($A118&gt;0,VLOOKUP($A118,#REF!,16,0),"")</f>
        <v>#REF!</v>
      </c>
      <c r="O118" s="184"/>
      <c r="P118" s="18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3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6" t="e">
        <f ca="1">IF($A119&gt;0,VLOOKUP($A119,#REF!,8),"")</f>
        <v>#REF!</v>
      </c>
      <c r="G119" s="96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83" t="e">
        <f ca="1">IF($A119&gt;0,VLOOKUP($A119,#REF!,16,0),"")</f>
        <v>#REF!</v>
      </c>
      <c r="O119" s="184"/>
      <c r="P119" s="18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3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6" t="e">
        <f ca="1">IF($A120&gt;0,VLOOKUP($A120,#REF!,8),"")</f>
        <v>#REF!</v>
      </c>
      <c r="G120" s="96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83" t="e">
        <f ca="1">IF($A120&gt;0,VLOOKUP($A120,#REF!,16,0),"")</f>
        <v>#REF!</v>
      </c>
      <c r="O120" s="184"/>
      <c r="P120" s="18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3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6" t="e">
        <f ca="1">IF($A121&gt;0,VLOOKUP($A121,#REF!,8),"")</f>
        <v>#REF!</v>
      </c>
      <c r="G121" s="96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83" t="e">
        <f ca="1">IF($A121&gt;0,VLOOKUP($A121,#REF!,16,0),"")</f>
        <v>#REF!</v>
      </c>
      <c r="O121" s="184"/>
      <c r="P121" s="18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3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6" t="e">
        <f ca="1">IF($A122&gt;0,VLOOKUP($A122,#REF!,8),"")</f>
        <v>#REF!</v>
      </c>
      <c r="G122" s="96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83" t="e">
        <f ca="1">IF($A122&gt;0,VLOOKUP($A122,#REF!,16,0),"")</f>
        <v>#REF!</v>
      </c>
      <c r="O122" s="184"/>
      <c r="P122" s="18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3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6" t="e">
        <f ca="1">IF($A123&gt;0,VLOOKUP($A123,#REF!,8),"")</f>
        <v>#REF!</v>
      </c>
      <c r="G123" s="96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83" t="e">
        <f ca="1">IF($A123&gt;0,VLOOKUP($A123,#REF!,16,0),"")</f>
        <v>#REF!</v>
      </c>
      <c r="O123" s="184"/>
      <c r="P123" s="18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3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6" t="e">
        <f ca="1">IF($A124&gt;0,VLOOKUP($A124,#REF!,8),"")</f>
        <v>#REF!</v>
      </c>
      <c r="G124" s="96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83" t="e">
        <f ca="1">IF($A124&gt;0,VLOOKUP($A124,#REF!,16,0),"")</f>
        <v>#REF!</v>
      </c>
      <c r="O124" s="184"/>
      <c r="P124" s="18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3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6" t="e">
        <f ca="1">IF($A125&gt;0,VLOOKUP($A125,#REF!,8),"")</f>
        <v>#REF!</v>
      </c>
      <c r="G125" s="96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83" t="e">
        <f ca="1">IF($A125&gt;0,VLOOKUP($A125,#REF!,16,0),"")</f>
        <v>#REF!</v>
      </c>
      <c r="O125" s="184"/>
      <c r="P125" s="18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3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6" t="e">
        <f ca="1">IF($A126&gt;0,VLOOKUP($A126,#REF!,8),"")</f>
        <v>#REF!</v>
      </c>
      <c r="G126" s="96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83" t="e">
        <f ca="1">IF($A126&gt;0,VLOOKUP($A126,#REF!,16,0),"")</f>
        <v>#REF!</v>
      </c>
      <c r="O126" s="184"/>
      <c r="P126" s="18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3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6" t="e">
        <f ca="1">IF($A127&gt;0,VLOOKUP($A127,#REF!,8),"")</f>
        <v>#REF!</v>
      </c>
      <c r="G127" s="96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83" t="e">
        <f ca="1">IF($A127&gt;0,VLOOKUP($A127,#REF!,16,0),"")</f>
        <v>#REF!</v>
      </c>
      <c r="O127" s="184"/>
      <c r="P127" s="18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3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6" t="e">
        <f ca="1">IF($A128&gt;0,VLOOKUP($A128,#REF!,8),"")</f>
        <v>#REF!</v>
      </c>
      <c r="G128" s="96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83" t="e">
        <f ca="1">IF($A128&gt;0,VLOOKUP($A128,#REF!,16,0),"")</f>
        <v>#REF!</v>
      </c>
      <c r="O128" s="184"/>
      <c r="P128" s="18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3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6" t="e">
        <f ca="1">IF($A129&gt;0,VLOOKUP($A129,#REF!,8),"")</f>
        <v>#REF!</v>
      </c>
      <c r="G129" s="96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83" t="e">
        <f ca="1">IF($A129&gt;0,VLOOKUP($A129,#REF!,16,0),"")</f>
        <v>#REF!</v>
      </c>
      <c r="O129" s="184"/>
      <c r="P129" s="18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3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6" t="e">
        <f ca="1">IF($A130&gt;0,VLOOKUP($A130,#REF!,8),"")</f>
        <v>#REF!</v>
      </c>
      <c r="G130" s="96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83" t="e">
        <f ca="1">IF($A130&gt;0,VLOOKUP($A130,#REF!,16,0),"")</f>
        <v>#REF!</v>
      </c>
      <c r="O130" s="184"/>
      <c r="P130" s="18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3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6" t="e">
        <f ca="1">IF($A131&gt;0,VLOOKUP($A131,#REF!,8),"")</f>
        <v>#REF!</v>
      </c>
      <c r="G131" s="96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83" t="e">
        <f ca="1">IF($A131&gt;0,VLOOKUP($A131,#REF!,16,0),"")</f>
        <v>#REF!</v>
      </c>
      <c r="O131" s="184"/>
      <c r="P131" s="18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3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6" t="e">
        <f ca="1">IF($A132&gt;0,VLOOKUP($A132,#REF!,8),"")</f>
        <v>#REF!</v>
      </c>
      <c r="G132" s="96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83" t="e">
        <f ca="1">IF($A132&gt;0,VLOOKUP($A132,#REF!,16,0),"")</f>
        <v>#REF!</v>
      </c>
      <c r="O132" s="184"/>
      <c r="P132" s="18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3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6" t="e">
        <f ca="1">IF($A133&gt;0,VLOOKUP($A133,#REF!,8),"")</f>
        <v>#REF!</v>
      </c>
      <c r="G133" s="96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83" t="e">
        <f ca="1">IF($A133&gt;0,VLOOKUP($A133,#REF!,16,0),"")</f>
        <v>#REF!</v>
      </c>
      <c r="O133" s="184"/>
      <c r="P133" s="18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3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6" t="e">
        <f ca="1">IF($A134&gt;0,VLOOKUP($A134,#REF!,8),"")</f>
        <v>#REF!</v>
      </c>
      <c r="G134" s="96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83" t="e">
        <f ca="1">IF($A134&gt;0,VLOOKUP($A134,#REF!,16,0),"")</f>
        <v>#REF!</v>
      </c>
      <c r="O134" s="184"/>
      <c r="P134" s="18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3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6" t="e">
        <f ca="1">IF($A135&gt;0,VLOOKUP($A135,#REF!,8),"")</f>
        <v>#REF!</v>
      </c>
      <c r="G135" s="96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83" t="e">
        <f ca="1">IF($A135&gt;0,VLOOKUP($A135,#REF!,16,0),"")</f>
        <v>#REF!</v>
      </c>
      <c r="O135" s="184"/>
      <c r="P135" s="18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3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6" t="e">
        <f ca="1">IF($A136&gt;0,VLOOKUP($A136,#REF!,8),"")</f>
        <v>#REF!</v>
      </c>
      <c r="G136" s="96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83" t="e">
        <f ca="1">IF($A136&gt;0,VLOOKUP($A136,#REF!,16,0),"")</f>
        <v>#REF!</v>
      </c>
      <c r="O136" s="184"/>
      <c r="P136" s="18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3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6" t="e">
        <f ca="1">IF($A137&gt;0,VLOOKUP($A137,#REF!,8),"")</f>
        <v>#REF!</v>
      </c>
      <c r="G137" s="96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83" t="e">
        <f ca="1">IF($A137&gt;0,VLOOKUP($A137,#REF!,16,0),"")</f>
        <v>#REF!</v>
      </c>
      <c r="O137" s="184"/>
      <c r="P137" s="18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3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6" t="e">
        <f ca="1">IF($A138&gt;0,VLOOKUP($A138,#REF!,8),"")</f>
        <v>#REF!</v>
      </c>
      <c r="G138" s="96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83" t="e">
        <f ca="1">IF($A138&gt;0,VLOOKUP($A138,#REF!,16,0),"")</f>
        <v>#REF!</v>
      </c>
      <c r="O138" s="184"/>
      <c r="P138" s="18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3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6" t="e">
        <f ca="1">IF($A139&gt;0,VLOOKUP($A139,#REF!,8),"")</f>
        <v>#REF!</v>
      </c>
      <c r="G139" s="96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83" t="e">
        <f ca="1">IF($A139&gt;0,VLOOKUP($A139,#REF!,16,0),"")</f>
        <v>#REF!</v>
      </c>
      <c r="O139" s="184"/>
      <c r="P139" s="18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3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6" t="e">
        <f ca="1">IF($A140&gt;0,VLOOKUP($A140,#REF!,8),"")</f>
        <v>#REF!</v>
      </c>
      <c r="G140" s="96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83" t="e">
        <f ca="1">IF($A140&gt;0,VLOOKUP($A140,#REF!,16,0),"")</f>
        <v>#REF!</v>
      </c>
      <c r="O140" s="184"/>
      <c r="P140" s="18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3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6" t="e">
        <f ca="1">IF($A141&gt;0,VLOOKUP($A141,#REF!,8),"")</f>
        <v>#REF!</v>
      </c>
      <c r="G141" s="96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83" t="e">
        <f ca="1">IF($A141&gt;0,VLOOKUP($A141,#REF!,16,0),"")</f>
        <v>#REF!</v>
      </c>
      <c r="O141" s="184"/>
      <c r="P141" s="18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3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6" t="e">
        <f ca="1">IF($A142&gt;0,VLOOKUP($A142,#REF!,8),"")</f>
        <v>#REF!</v>
      </c>
      <c r="G142" s="96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83" t="e">
        <f ca="1">IF($A142&gt;0,VLOOKUP($A142,#REF!,16,0),"")</f>
        <v>#REF!</v>
      </c>
      <c r="O142" s="184"/>
      <c r="P142" s="18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3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6" t="e">
        <f ca="1">IF($A143&gt;0,VLOOKUP($A143,#REF!,8),"")</f>
        <v>#REF!</v>
      </c>
      <c r="G143" s="96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83" t="e">
        <f ca="1">IF($A143&gt;0,VLOOKUP($A143,#REF!,16,0),"")</f>
        <v>#REF!</v>
      </c>
      <c r="O143" s="184"/>
      <c r="P143" s="18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3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6" t="e">
        <f ca="1">IF($A144&gt;0,VLOOKUP($A144,#REF!,8),"")</f>
        <v>#REF!</v>
      </c>
      <c r="G144" s="96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83" t="e">
        <f ca="1">IF($A144&gt;0,VLOOKUP($A144,#REF!,16,0),"")</f>
        <v>#REF!</v>
      </c>
      <c r="O144" s="184"/>
      <c r="P144" s="18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3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6" t="e">
        <f ca="1">IF($A145&gt;0,VLOOKUP($A145,#REF!,8),"")</f>
        <v>#REF!</v>
      </c>
      <c r="G145" s="96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83" t="e">
        <f ca="1">IF($A145&gt;0,VLOOKUP($A145,#REF!,16,0),"")</f>
        <v>#REF!</v>
      </c>
      <c r="O145" s="184"/>
      <c r="P145" s="18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3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6" t="e">
        <f ca="1">IF($A146&gt;0,VLOOKUP($A146,#REF!,8),"")</f>
        <v>#REF!</v>
      </c>
      <c r="G146" s="96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83" t="e">
        <f ca="1">IF($A146&gt;0,VLOOKUP($A146,#REF!,16,0),"")</f>
        <v>#REF!</v>
      </c>
      <c r="O146" s="184"/>
      <c r="P146" s="18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134</v>
      </c>
      <c r="C148" s="95"/>
      <c r="D148" s="75"/>
      <c r="E148" s="76"/>
      <c r="F148" s="98"/>
      <c r="G148" s="98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22" t="s">
        <v>53</v>
      </c>
      <c r="N152" s="101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5" priority="6" stopIfTrue="1" operator="equal">
      <formula>0</formula>
    </cfRule>
  </conditionalFormatting>
  <conditionalFormatting sqref="A117:A151">
    <cfRule type="cellIs" dxfId="14" priority="5" stopIfTrue="1" operator="equal">
      <formula>0</formula>
    </cfRule>
  </conditionalFormatting>
  <conditionalFormatting sqref="G6:G37">
    <cfRule type="cellIs" dxfId="13" priority="11" stopIfTrue="1" operator="equal">
      <formula>0</formula>
    </cfRule>
  </conditionalFormatting>
  <conditionalFormatting sqref="G44:G73">
    <cfRule type="cellIs" dxfId="12" priority="8" stopIfTrue="1" operator="equal">
      <formula>0</formula>
    </cfRule>
  </conditionalFormatting>
  <conditionalFormatting sqref="G80:G109">
    <cfRule type="cellIs" dxfId="11" priority="4" stopIfTrue="1" operator="equal">
      <formula>0</formula>
    </cfRule>
  </conditionalFormatting>
  <conditionalFormatting sqref="G117:G146">
    <cfRule type="cellIs" dxfId="10" priority="2" stopIfTrue="1" operator="equal">
      <formula>0</formula>
    </cfRule>
  </conditionalFormatting>
  <conditionalFormatting sqref="M43:N43 P43 M79:O79">
    <cfRule type="cellIs" dxfId="9" priority="22" stopIfTrue="1" operator="equal">
      <formula>0</formula>
    </cfRule>
  </conditionalFormatting>
  <conditionalFormatting sqref="M116:N116">
    <cfRule type="cellIs" dxfId="8" priority="21" stopIfTrue="1" operator="equal">
      <formula>0</formula>
    </cfRule>
  </conditionalFormatting>
  <conditionalFormatting sqref="M152:N152">
    <cfRule type="cellIs" dxfId="7" priority="18" stopIfTrue="1" operator="equal">
      <formula>0</formula>
    </cfRule>
  </conditionalFormatting>
  <conditionalFormatting sqref="N8:P42">
    <cfRule type="cellIs" dxfId="6" priority="9" stopIfTrue="1" operator="equal">
      <formula>0</formula>
    </cfRule>
  </conditionalFormatting>
  <conditionalFormatting sqref="N44:P78">
    <cfRule type="cellIs" dxfId="5" priority="7" stopIfTrue="1" operator="equal">
      <formula>0</formula>
    </cfRule>
  </conditionalFormatting>
  <conditionalFormatting sqref="N80:P115">
    <cfRule type="cellIs" dxfId="4" priority="3" stopIfTrue="1" operator="equal">
      <formula>0</formula>
    </cfRule>
  </conditionalFormatting>
  <conditionalFormatting sqref="N117:P151">
    <cfRule type="cellIs" dxfId="3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1"/>
  <sheetViews>
    <sheetView tabSelected="1" topLeftCell="B1" workbookViewId="0">
      <pane ySplit="7" topLeftCell="A73" activePane="bottomLeft" state="frozen"/>
      <selection pane="bottomLeft" activeCell="B82" sqref="A1:XFD1048576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96" t="s">
        <v>57</v>
      </c>
      <c r="D1" s="196"/>
      <c r="E1" s="48"/>
      <c r="F1" s="180" t="s">
        <v>147</v>
      </c>
      <c r="G1" s="180"/>
      <c r="H1" s="180"/>
      <c r="I1" s="180"/>
      <c r="J1" s="180"/>
      <c r="K1" s="180"/>
      <c r="L1" s="180"/>
      <c r="M1" s="180"/>
      <c r="N1" s="180"/>
      <c r="O1" s="49" t="s">
        <v>215</v>
      </c>
    </row>
    <row r="2" spans="1:18" s="47" customFormat="1">
      <c r="C2" s="196" t="s">
        <v>145</v>
      </c>
      <c r="D2" s="196"/>
      <c r="E2" s="50" t="s">
        <v>216</v>
      </c>
      <c r="F2" s="197" t="s">
        <v>217</v>
      </c>
      <c r="G2" s="197"/>
      <c r="H2" s="197"/>
      <c r="I2" s="197"/>
      <c r="J2" s="197"/>
      <c r="K2" s="197"/>
      <c r="L2" s="197"/>
      <c r="M2" s="197"/>
      <c r="N2" s="197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136</v>
      </c>
      <c r="D3" s="181" t="s">
        <v>218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1" t="s">
        <v>62</v>
      </c>
      <c r="P3" s="51" t="s">
        <v>61</v>
      </c>
      <c r="Q3" s="51" t="s">
        <v>128</v>
      </c>
    </row>
    <row r="4" spans="1:18" s="53" customFormat="1" ht="18.75" customHeight="1">
      <c r="B4" s="182" t="s">
        <v>219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76" t="s">
        <v>4</v>
      </c>
      <c r="C6" s="177" t="s">
        <v>64</v>
      </c>
      <c r="D6" s="178" t="s">
        <v>9</v>
      </c>
      <c r="E6" s="179" t="s">
        <v>10</v>
      </c>
      <c r="F6" s="177" t="s">
        <v>75</v>
      </c>
      <c r="G6" s="177" t="s">
        <v>76</v>
      </c>
      <c r="H6" s="205" t="s">
        <v>126</v>
      </c>
      <c r="I6" s="177" t="s">
        <v>67</v>
      </c>
      <c r="J6" s="203"/>
      <c r="K6" s="203"/>
      <c r="L6" s="203"/>
      <c r="M6" s="203"/>
      <c r="N6" s="204"/>
      <c r="O6" s="187" t="s">
        <v>68</v>
      </c>
      <c r="P6" s="188"/>
      <c r="Q6" s="189"/>
    </row>
    <row r="7" spans="1:18" ht="27" customHeight="1">
      <c r="B7" s="176"/>
      <c r="C7" s="176"/>
      <c r="D7" s="178"/>
      <c r="E7" s="179"/>
      <c r="F7" s="176"/>
      <c r="G7" s="176"/>
      <c r="H7" s="206"/>
      <c r="I7" s="176"/>
      <c r="J7" s="107" t="s">
        <v>87</v>
      </c>
      <c r="K7" s="106" t="s">
        <v>85</v>
      </c>
      <c r="L7" s="106" t="s">
        <v>86</v>
      </c>
      <c r="M7" s="113" t="s">
        <v>69</v>
      </c>
      <c r="N7" s="113" t="s">
        <v>70</v>
      </c>
      <c r="O7" s="190"/>
      <c r="P7" s="191"/>
      <c r="Q7" s="192"/>
    </row>
    <row r="8" spans="1:18" ht="20.100000000000001" customHeight="1">
      <c r="A8">
        <v>1</v>
      </c>
      <c r="B8" s="56">
        <v>1</v>
      </c>
      <c r="C8" s="108" t="s">
        <v>154</v>
      </c>
      <c r="D8" s="58" t="s">
        <v>113</v>
      </c>
      <c r="E8" s="59" t="s">
        <v>91</v>
      </c>
      <c r="F8" s="96" t="s">
        <v>187</v>
      </c>
      <c r="G8" s="96" t="s">
        <v>142</v>
      </c>
      <c r="H8" s="60"/>
      <c r="I8" s="61"/>
      <c r="J8" s="61"/>
      <c r="K8" s="61"/>
      <c r="L8" s="61"/>
      <c r="M8" s="61"/>
      <c r="N8" s="61"/>
      <c r="O8" s="193" t="s">
        <v>81</v>
      </c>
      <c r="P8" s="194"/>
      <c r="Q8" s="195"/>
      <c r="R8" t="s">
        <v>220</v>
      </c>
    </row>
    <row r="9" spans="1:18" ht="20.100000000000001" customHeight="1">
      <c r="A9">
        <v>2</v>
      </c>
      <c r="B9" s="56">
        <v>2</v>
      </c>
      <c r="C9" s="108" t="s">
        <v>163</v>
      </c>
      <c r="D9" s="58" t="s">
        <v>122</v>
      </c>
      <c r="E9" s="59" t="s">
        <v>110</v>
      </c>
      <c r="F9" s="96" t="s">
        <v>187</v>
      </c>
      <c r="G9" s="96" t="s">
        <v>149</v>
      </c>
      <c r="H9" s="60"/>
      <c r="I9" s="61"/>
      <c r="J9" s="61"/>
      <c r="K9" s="61"/>
      <c r="L9" s="61"/>
      <c r="M9" s="61"/>
      <c r="N9" s="61"/>
      <c r="O9" s="183" t="s">
        <v>81</v>
      </c>
      <c r="P9" s="184"/>
      <c r="Q9" s="185"/>
      <c r="R9" t="s">
        <v>220</v>
      </c>
    </row>
    <row r="10" spans="1:18" ht="20.100000000000001" customHeight="1">
      <c r="A10">
        <v>3</v>
      </c>
      <c r="B10" s="56">
        <v>3</v>
      </c>
      <c r="C10" s="108" t="s">
        <v>164</v>
      </c>
      <c r="D10" s="58" t="s">
        <v>120</v>
      </c>
      <c r="E10" s="59" t="s">
        <v>114</v>
      </c>
      <c r="F10" s="96" t="s">
        <v>187</v>
      </c>
      <c r="G10" s="96" t="s">
        <v>149</v>
      </c>
      <c r="H10" s="60"/>
      <c r="I10" s="61"/>
      <c r="J10" s="61"/>
      <c r="K10" s="61"/>
      <c r="L10" s="61"/>
      <c r="M10" s="61"/>
      <c r="N10" s="61"/>
      <c r="O10" s="183" t="s">
        <v>81</v>
      </c>
      <c r="P10" s="184"/>
      <c r="Q10" s="185"/>
      <c r="R10" t="s">
        <v>220</v>
      </c>
    </row>
    <row r="11" spans="1:18" ht="20.100000000000001" customHeight="1">
      <c r="A11">
        <v>4</v>
      </c>
      <c r="B11" s="56">
        <v>4</v>
      </c>
      <c r="C11" s="108" t="s">
        <v>165</v>
      </c>
      <c r="D11" s="58" t="s">
        <v>188</v>
      </c>
      <c r="E11" s="59" t="s">
        <v>99</v>
      </c>
      <c r="F11" s="96" t="s">
        <v>187</v>
      </c>
      <c r="G11" s="96" t="s">
        <v>149</v>
      </c>
      <c r="H11" s="60"/>
      <c r="I11" s="61"/>
      <c r="J11" s="61"/>
      <c r="K11" s="61"/>
      <c r="L11" s="61"/>
      <c r="M11" s="61"/>
      <c r="N11" s="61"/>
      <c r="O11" s="183" t="s">
        <v>81</v>
      </c>
      <c r="P11" s="184"/>
      <c r="Q11" s="185"/>
      <c r="R11" t="s">
        <v>220</v>
      </c>
    </row>
    <row r="12" spans="1:18" ht="20.100000000000001" customHeight="1">
      <c r="A12">
        <v>5</v>
      </c>
      <c r="B12" s="56">
        <v>5</v>
      </c>
      <c r="C12" s="108" t="s">
        <v>160</v>
      </c>
      <c r="D12" s="58" t="s">
        <v>189</v>
      </c>
      <c r="E12" s="59" t="s">
        <v>88</v>
      </c>
      <c r="F12" s="96" t="s">
        <v>187</v>
      </c>
      <c r="G12" s="96" t="s">
        <v>143</v>
      </c>
      <c r="H12" s="60"/>
      <c r="I12" s="61"/>
      <c r="J12" s="61"/>
      <c r="K12" s="61"/>
      <c r="L12" s="61"/>
      <c r="M12" s="61"/>
      <c r="N12" s="61"/>
      <c r="O12" s="183" t="s">
        <v>81</v>
      </c>
      <c r="P12" s="184"/>
      <c r="Q12" s="185"/>
      <c r="R12" t="s">
        <v>220</v>
      </c>
    </row>
    <row r="13" spans="1:18" ht="20.100000000000001" customHeight="1">
      <c r="A13">
        <v>6</v>
      </c>
      <c r="B13" s="56">
        <v>6</v>
      </c>
      <c r="C13" s="108" t="s">
        <v>161</v>
      </c>
      <c r="D13" s="58" t="s">
        <v>124</v>
      </c>
      <c r="E13" s="59" t="s">
        <v>104</v>
      </c>
      <c r="F13" s="96" t="s">
        <v>187</v>
      </c>
      <c r="G13" s="96" t="s">
        <v>143</v>
      </c>
      <c r="H13" s="60"/>
      <c r="I13" s="61"/>
      <c r="J13" s="61"/>
      <c r="K13" s="61"/>
      <c r="L13" s="61"/>
      <c r="M13" s="61"/>
      <c r="N13" s="61"/>
      <c r="O13" s="183" t="s">
        <v>81</v>
      </c>
      <c r="P13" s="184"/>
      <c r="Q13" s="185"/>
      <c r="R13" t="s">
        <v>220</v>
      </c>
    </row>
    <row r="14" spans="1:18" ht="20.100000000000001" customHeight="1">
      <c r="A14">
        <v>7</v>
      </c>
      <c r="B14" s="56">
        <v>7</v>
      </c>
      <c r="C14" s="108" t="s">
        <v>155</v>
      </c>
      <c r="D14" s="58" t="s">
        <v>190</v>
      </c>
      <c r="E14" s="59" t="s">
        <v>101</v>
      </c>
      <c r="F14" s="96" t="s">
        <v>187</v>
      </c>
      <c r="G14" s="96" t="s">
        <v>142</v>
      </c>
      <c r="H14" s="60"/>
      <c r="I14" s="61"/>
      <c r="J14" s="61"/>
      <c r="K14" s="61"/>
      <c r="L14" s="61"/>
      <c r="M14" s="61"/>
      <c r="N14" s="61"/>
      <c r="O14" s="183" t="s">
        <v>81</v>
      </c>
      <c r="P14" s="184"/>
      <c r="Q14" s="185"/>
      <c r="R14" t="s">
        <v>220</v>
      </c>
    </row>
    <row r="15" spans="1:18" ht="20.100000000000001" customHeight="1">
      <c r="A15">
        <v>8</v>
      </c>
      <c r="B15" s="56">
        <v>8</v>
      </c>
      <c r="C15" s="108" t="s">
        <v>152</v>
      </c>
      <c r="D15" s="58" t="s">
        <v>191</v>
      </c>
      <c r="E15" s="59" t="s">
        <v>78</v>
      </c>
      <c r="F15" s="96" t="s">
        <v>187</v>
      </c>
      <c r="G15" s="96" t="s">
        <v>141</v>
      </c>
      <c r="H15" s="60"/>
      <c r="I15" s="61"/>
      <c r="J15" s="61"/>
      <c r="K15" s="61"/>
      <c r="L15" s="61"/>
      <c r="M15" s="61"/>
      <c r="N15" s="61"/>
      <c r="O15" s="183" t="s">
        <v>81</v>
      </c>
      <c r="P15" s="184"/>
      <c r="Q15" s="185"/>
      <c r="R15" t="s">
        <v>220</v>
      </c>
    </row>
    <row r="16" spans="1:18" ht="20.100000000000001" customHeight="1">
      <c r="A16">
        <v>9</v>
      </c>
      <c r="B16" s="56">
        <v>9</v>
      </c>
      <c r="C16" s="108" t="s">
        <v>166</v>
      </c>
      <c r="D16" s="58" t="s">
        <v>123</v>
      </c>
      <c r="E16" s="59" t="s">
        <v>78</v>
      </c>
      <c r="F16" s="96" t="s">
        <v>187</v>
      </c>
      <c r="G16" s="96" t="s">
        <v>149</v>
      </c>
      <c r="H16" s="60"/>
      <c r="I16" s="61"/>
      <c r="J16" s="61"/>
      <c r="K16" s="61"/>
      <c r="L16" s="61"/>
      <c r="M16" s="61"/>
      <c r="N16" s="61"/>
      <c r="O16" s="183" t="s">
        <v>81</v>
      </c>
      <c r="P16" s="184"/>
      <c r="Q16" s="185"/>
      <c r="R16" t="s">
        <v>220</v>
      </c>
    </row>
    <row r="17" spans="1:18" ht="20.100000000000001" customHeight="1">
      <c r="A17">
        <v>10</v>
      </c>
      <c r="B17" s="56">
        <v>10</v>
      </c>
      <c r="C17" s="108" t="s">
        <v>167</v>
      </c>
      <c r="D17" s="58" t="s">
        <v>192</v>
      </c>
      <c r="E17" s="59" t="s">
        <v>78</v>
      </c>
      <c r="F17" s="96" t="s">
        <v>187</v>
      </c>
      <c r="G17" s="96" t="s">
        <v>149</v>
      </c>
      <c r="H17" s="60"/>
      <c r="I17" s="61"/>
      <c r="J17" s="61"/>
      <c r="K17" s="61"/>
      <c r="L17" s="61"/>
      <c r="M17" s="61"/>
      <c r="N17" s="61"/>
      <c r="O17" s="183" t="s">
        <v>81</v>
      </c>
      <c r="P17" s="184"/>
      <c r="Q17" s="185"/>
      <c r="R17" t="s">
        <v>220</v>
      </c>
    </row>
    <row r="18" spans="1:18" ht="20.100000000000001" customHeight="1">
      <c r="A18">
        <v>11</v>
      </c>
      <c r="B18" s="56">
        <v>11</v>
      </c>
      <c r="C18" s="108" t="s">
        <v>168</v>
      </c>
      <c r="D18" s="58" t="s">
        <v>193</v>
      </c>
      <c r="E18" s="59" t="s">
        <v>92</v>
      </c>
      <c r="F18" s="96" t="s">
        <v>187</v>
      </c>
      <c r="G18" s="96" t="s">
        <v>149</v>
      </c>
      <c r="H18" s="60"/>
      <c r="I18" s="61"/>
      <c r="J18" s="61"/>
      <c r="K18" s="61"/>
      <c r="L18" s="61"/>
      <c r="M18" s="61"/>
      <c r="N18" s="61"/>
      <c r="O18" s="183" t="s">
        <v>81</v>
      </c>
      <c r="P18" s="184"/>
      <c r="Q18" s="185"/>
      <c r="R18" t="s">
        <v>220</v>
      </c>
    </row>
    <row r="19" spans="1:18" ht="20.100000000000001" customHeight="1">
      <c r="A19">
        <v>12</v>
      </c>
      <c r="B19" s="56">
        <v>12</v>
      </c>
      <c r="C19" s="108" t="s">
        <v>194</v>
      </c>
      <c r="D19" s="58" t="s">
        <v>121</v>
      </c>
      <c r="E19" s="59" t="s">
        <v>92</v>
      </c>
      <c r="F19" s="96" t="s">
        <v>187</v>
      </c>
      <c r="G19" s="96" t="s">
        <v>149</v>
      </c>
      <c r="H19" s="60"/>
      <c r="I19" s="61"/>
      <c r="J19" s="61"/>
      <c r="K19" s="61"/>
      <c r="L19" s="61"/>
      <c r="M19" s="61"/>
      <c r="N19" s="61"/>
      <c r="O19" s="183" t="s">
        <v>82</v>
      </c>
      <c r="P19" s="184"/>
      <c r="Q19" s="185"/>
      <c r="R19" t="s">
        <v>220</v>
      </c>
    </row>
    <row r="20" spans="1:18" ht="20.100000000000001" customHeight="1">
      <c r="A20">
        <v>13</v>
      </c>
      <c r="B20" s="56">
        <v>13</v>
      </c>
      <c r="C20" s="108" t="s">
        <v>156</v>
      </c>
      <c r="D20" s="58" t="s">
        <v>195</v>
      </c>
      <c r="E20" s="59" t="s">
        <v>97</v>
      </c>
      <c r="F20" s="96" t="s">
        <v>187</v>
      </c>
      <c r="G20" s="96" t="s">
        <v>142</v>
      </c>
      <c r="H20" s="60"/>
      <c r="I20" s="61"/>
      <c r="J20" s="61"/>
      <c r="K20" s="61"/>
      <c r="L20" s="61"/>
      <c r="M20" s="61"/>
      <c r="N20" s="61"/>
      <c r="O20" s="183" t="s">
        <v>81</v>
      </c>
      <c r="P20" s="184"/>
      <c r="Q20" s="185"/>
      <c r="R20" t="s">
        <v>220</v>
      </c>
    </row>
    <row r="21" spans="1:18" ht="20.100000000000001" customHeight="1">
      <c r="A21">
        <v>14</v>
      </c>
      <c r="B21" s="56">
        <v>14</v>
      </c>
      <c r="C21" s="108" t="s">
        <v>169</v>
      </c>
      <c r="D21" s="58" t="s">
        <v>119</v>
      </c>
      <c r="E21" s="59" t="s">
        <v>112</v>
      </c>
      <c r="F21" s="96" t="s">
        <v>187</v>
      </c>
      <c r="G21" s="96" t="s">
        <v>149</v>
      </c>
      <c r="H21" s="60"/>
      <c r="I21" s="61"/>
      <c r="J21" s="61"/>
      <c r="K21" s="61"/>
      <c r="L21" s="61"/>
      <c r="M21" s="61"/>
      <c r="N21" s="61"/>
      <c r="O21" s="183" t="s">
        <v>81</v>
      </c>
      <c r="P21" s="184"/>
      <c r="Q21" s="185"/>
      <c r="R21" t="s">
        <v>220</v>
      </c>
    </row>
    <row r="22" spans="1:18" ht="20.100000000000001" customHeight="1">
      <c r="A22">
        <v>15</v>
      </c>
      <c r="B22" s="56">
        <v>15</v>
      </c>
      <c r="C22" s="108" t="s">
        <v>196</v>
      </c>
      <c r="D22" s="58" t="s">
        <v>197</v>
      </c>
      <c r="E22" s="59" t="s">
        <v>109</v>
      </c>
      <c r="F22" s="96" t="s">
        <v>187</v>
      </c>
      <c r="G22" s="96" t="s">
        <v>127</v>
      </c>
      <c r="H22" s="60"/>
      <c r="I22" s="61"/>
      <c r="J22" s="61"/>
      <c r="K22" s="61"/>
      <c r="L22" s="61"/>
      <c r="M22" s="61"/>
      <c r="N22" s="61"/>
      <c r="O22" s="183" t="s">
        <v>82</v>
      </c>
      <c r="P22" s="184"/>
      <c r="Q22" s="185"/>
      <c r="R22" t="s">
        <v>220</v>
      </c>
    </row>
    <row r="23" spans="1:18" ht="20.100000000000001" customHeight="1">
      <c r="A23">
        <v>16</v>
      </c>
      <c r="B23" s="56">
        <v>16</v>
      </c>
      <c r="C23" s="108" t="s">
        <v>157</v>
      </c>
      <c r="D23" s="58" t="s">
        <v>198</v>
      </c>
      <c r="E23" s="59" t="s">
        <v>93</v>
      </c>
      <c r="F23" s="96" t="s">
        <v>187</v>
      </c>
      <c r="G23" s="96" t="s">
        <v>142</v>
      </c>
      <c r="H23" s="60"/>
      <c r="I23" s="61"/>
      <c r="J23" s="61"/>
      <c r="K23" s="61"/>
      <c r="L23" s="61"/>
      <c r="M23" s="61"/>
      <c r="N23" s="61"/>
      <c r="O23" s="183" t="s">
        <v>81</v>
      </c>
      <c r="P23" s="184"/>
      <c r="Q23" s="185"/>
      <c r="R23" t="s">
        <v>220</v>
      </c>
    </row>
    <row r="24" spans="1:18" ht="20.100000000000001" customHeight="1">
      <c r="A24">
        <v>17</v>
      </c>
      <c r="B24" s="56">
        <v>17</v>
      </c>
      <c r="C24" s="108" t="s">
        <v>153</v>
      </c>
      <c r="D24" s="58" t="s">
        <v>111</v>
      </c>
      <c r="E24" s="59" t="s">
        <v>93</v>
      </c>
      <c r="F24" s="96" t="s">
        <v>187</v>
      </c>
      <c r="G24" s="96" t="s">
        <v>141</v>
      </c>
      <c r="H24" s="60"/>
      <c r="I24" s="61"/>
      <c r="J24" s="61"/>
      <c r="K24" s="61"/>
      <c r="L24" s="61"/>
      <c r="M24" s="61"/>
      <c r="N24" s="61"/>
      <c r="O24" s="183" t="s">
        <v>81</v>
      </c>
      <c r="P24" s="184"/>
      <c r="Q24" s="185"/>
      <c r="R24" t="s">
        <v>220</v>
      </c>
    </row>
    <row r="25" spans="1:18" ht="20.100000000000001" customHeight="1">
      <c r="A25">
        <v>18</v>
      </c>
      <c r="B25" s="56">
        <v>18</v>
      </c>
      <c r="C25" s="108" t="s">
        <v>158</v>
      </c>
      <c r="D25" s="58" t="s">
        <v>199</v>
      </c>
      <c r="E25" s="59" t="s">
        <v>94</v>
      </c>
      <c r="F25" s="96" t="s">
        <v>187</v>
      </c>
      <c r="G25" s="96" t="s">
        <v>142</v>
      </c>
      <c r="H25" s="60"/>
      <c r="I25" s="61"/>
      <c r="J25" s="61"/>
      <c r="K25" s="61"/>
      <c r="L25" s="61"/>
      <c r="M25" s="61"/>
      <c r="N25" s="61"/>
      <c r="O25" s="183" t="s">
        <v>81</v>
      </c>
      <c r="P25" s="184"/>
      <c r="Q25" s="185"/>
      <c r="R25" t="s">
        <v>220</v>
      </c>
    </row>
    <row r="26" spans="1:18" ht="20.100000000000001" customHeight="1">
      <c r="A26">
        <v>19</v>
      </c>
      <c r="B26" s="56">
        <v>19</v>
      </c>
      <c r="C26" s="108" t="s">
        <v>184</v>
      </c>
      <c r="D26" s="58" t="s">
        <v>200</v>
      </c>
      <c r="E26" s="59" t="s">
        <v>102</v>
      </c>
      <c r="F26" s="96" t="s">
        <v>187</v>
      </c>
      <c r="G26" s="96" t="s">
        <v>150</v>
      </c>
      <c r="H26" s="60"/>
      <c r="I26" s="61"/>
      <c r="J26" s="61"/>
      <c r="K26" s="61"/>
      <c r="L26" s="61"/>
      <c r="M26" s="61"/>
      <c r="N26" s="61"/>
      <c r="O26" s="183" t="s">
        <v>81</v>
      </c>
      <c r="P26" s="184"/>
      <c r="Q26" s="185"/>
      <c r="R26" t="s">
        <v>220</v>
      </c>
    </row>
    <row r="27" spans="1:18" ht="20.100000000000001" customHeight="1">
      <c r="A27">
        <v>20</v>
      </c>
      <c r="B27" s="56">
        <v>20</v>
      </c>
      <c r="C27" s="108" t="s">
        <v>170</v>
      </c>
      <c r="D27" s="58" t="s">
        <v>140</v>
      </c>
      <c r="E27" s="59" t="s">
        <v>102</v>
      </c>
      <c r="F27" s="96" t="s">
        <v>187</v>
      </c>
      <c r="G27" s="96" t="s">
        <v>149</v>
      </c>
      <c r="H27" s="60"/>
      <c r="I27" s="61"/>
      <c r="J27" s="61"/>
      <c r="K27" s="61"/>
      <c r="L27" s="61"/>
      <c r="M27" s="61"/>
      <c r="N27" s="61"/>
      <c r="O27" s="183" t="s">
        <v>81</v>
      </c>
      <c r="P27" s="184"/>
      <c r="Q27" s="185"/>
      <c r="R27" t="s">
        <v>220</v>
      </c>
    </row>
    <row r="28" spans="1:18" ht="20.100000000000001" customHeight="1">
      <c r="A28">
        <v>21</v>
      </c>
      <c r="B28" s="56">
        <v>21</v>
      </c>
      <c r="C28" s="108" t="s">
        <v>186</v>
      </c>
      <c r="D28" s="58" t="s">
        <v>201</v>
      </c>
      <c r="E28" s="59" t="s">
        <v>106</v>
      </c>
      <c r="F28" s="96" t="s">
        <v>187</v>
      </c>
      <c r="G28" s="96" t="s">
        <v>149</v>
      </c>
      <c r="H28" s="60"/>
      <c r="I28" s="61"/>
      <c r="J28" s="61"/>
      <c r="K28" s="61"/>
      <c r="L28" s="61"/>
      <c r="M28" s="61"/>
      <c r="N28" s="61"/>
      <c r="O28" s="183" t="s">
        <v>81</v>
      </c>
      <c r="P28" s="184"/>
      <c r="Q28" s="185"/>
      <c r="R28" t="s">
        <v>220</v>
      </c>
    </row>
    <row r="29" spans="1:18" ht="20.100000000000001" customHeight="1">
      <c r="A29">
        <v>22</v>
      </c>
      <c r="B29" s="56">
        <v>22</v>
      </c>
      <c r="C29" s="108" t="s">
        <v>185</v>
      </c>
      <c r="D29" s="58" t="s">
        <v>202</v>
      </c>
      <c r="E29" s="59" t="s">
        <v>117</v>
      </c>
      <c r="F29" s="96" t="s">
        <v>187</v>
      </c>
      <c r="G29" s="96" t="s">
        <v>150</v>
      </c>
      <c r="H29" s="60"/>
      <c r="I29" s="61"/>
      <c r="J29" s="61"/>
      <c r="K29" s="61"/>
      <c r="L29" s="61"/>
      <c r="M29" s="61"/>
      <c r="N29" s="61"/>
      <c r="O29" s="183" t="s">
        <v>81</v>
      </c>
      <c r="P29" s="184"/>
      <c r="Q29" s="185"/>
      <c r="R29" t="s">
        <v>220</v>
      </c>
    </row>
    <row r="30" spans="1:18" ht="20.100000000000001" customHeight="1">
      <c r="A30">
        <v>23</v>
      </c>
      <c r="B30" s="56">
        <v>23</v>
      </c>
      <c r="C30" s="108" t="s">
        <v>159</v>
      </c>
      <c r="D30" s="58" t="s">
        <v>203</v>
      </c>
      <c r="E30" s="59" t="s">
        <v>107</v>
      </c>
      <c r="F30" s="96" t="s">
        <v>187</v>
      </c>
      <c r="G30" s="96" t="s">
        <v>142</v>
      </c>
      <c r="H30" s="60"/>
      <c r="I30" s="61"/>
      <c r="J30" s="61"/>
      <c r="K30" s="61"/>
      <c r="L30" s="61"/>
      <c r="M30" s="61"/>
      <c r="N30" s="61"/>
      <c r="O30" s="183" t="s">
        <v>81</v>
      </c>
      <c r="P30" s="184"/>
      <c r="Q30" s="185"/>
      <c r="R30" t="s">
        <v>220</v>
      </c>
    </row>
    <row r="31" spans="1:18" ht="20.100000000000001" customHeight="1">
      <c r="A31">
        <v>24</v>
      </c>
      <c r="B31" s="56">
        <v>24</v>
      </c>
      <c r="C31" s="108" t="s">
        <v>171</v>
      </c>
      <c r="D31" s="58" t="s">
        <v>125</v>
      </c>
      <c r="E31" s="59" t="s">
        <v>107</v>
      </c>
      <c r="F31" s="96" t="s">
        <v>187</v>
      </c>
      <c r="G31" s="96" t="s">
        <v>149</v>
      </c>
      <c r="H31" s="60"/>
      <c r="I31" s="61"/>
      <c r="J31" s="61"/>
      <c r="K31" s="61"/>
      <c r="L31" s="61"/>
      <c r="M31" s="61"/>
      <c r="N31" s="61"/>
      <c r="O31" s="183" t="s">
        <v>81</v>
      </c>
      <c r="P31" s="184"/>
      <c r="Q31" s="185"/>
      <c r="R31" t="s">
        <v>220</v>
      </c>
    </row>
    <row r="32" spans="1:18" ht="20.100000000000001" customHeight="1">
      <c r="A32">
        <v>25</v>
      </c>
      <c r="B32" s="56">
        <v>25</v>
      </c>
      <c r="C32" s="108" t="s">
        <v>204</v>
      </c>
      <c r="D32" s="58" t="s">
        <v>205</v>
      </c>
      <c r="E32" s="59" t="s">
        <v>98</v>
      </c>
      <c r="F32" s="96" t="s">
        <v>187</v>
      </c>
      <c r="G32" s="96" t="s">
        <v>150</v>
      </c>
      <c r="H32" s="60"/>
      <c r="I32" s="61"/>
      <c r="J32" s="61"/>
      <c r="K32" s="61"/>
      <c r="L32" s="61"/>
      <c r="M32" s="61"/>
      <c r="N32" s="61"/>
      <c r="O32" s="183" t="s">
        <v>82</v>
      </c>
      <c r="P32" s="184"/>
      <c r="Q32" s="185"/>
      <c r="R32" t="s">
        <v>220</v>
      </c>
    </row>
    <row r="33" spans="1:19" ht="20.100000000000001" customHeight="1">
      <c r="A33">
        <v>26</v>
      </c>
      <c r="B33" s="56">
        <v>26</v>
      </c>
      <c r="C33" s="108" t="s">
        <v>172</v>
      </c>
      <c r="D33" s="58" t="s">
        <v>206</v>
      </c>
      <c r="E33" s="59" t="s">
        <v>80</v>
      </c>
      <c r="F33" s="96" t="s">
        <v>187</v>
      </c>
      <c r="G33" s="96" t="s">
        <v>149</v>
      </c>
      <c r="H33" s="60"/>
      <c r="I33" s="61"/>
      <c r="J33" s="61"/>
      <c r="K33" s="61"/>
      <c r="L33" s="61"/>
      <c r="M33" s="61"/>
      <c r="N33" s="61"/>
      <c r="O33" s="183" t="s">
        <v>81</v>
      </c>
      <c r="P33" s="184"/>
      <c r="Q33" s="185"/>
      <c r="R33" t="s">
        <v>220</v>
      </c>
    </row>
    <row r="34" spans="1:19" ht="20.100000000000001" customHeight="1">
      <c r="A34">
        <v>27</v>
      </c>
      <c r="B34" s="56">
        <v>27</v>
      </c>
      <c r="C34" s="108" t="s">
        <v>174</v>
      </c>
      <c r="D34" s="58" t="s">
        <v>118</v>
      </c>
      <c r="E34" s="59" t="s">
        <v>105</v>
      </c>
      <c r="F34" s="96" t="s">
        <v>187</v>
      </c>
      <c r="G34" s="96" t="s">
        <v>149</v>
      </c>
      <c r="H34" s="60"/>
      <c r="I34" s="61"/>
      <c r="J34" s="61"/>
      <c r="K34" s="61"/>
      <c r="L34" s="61"/>
      <c r="M34" s="61"/>
      <c r="N34" s="61"/>
      <c r="O34" s="183" t="s">
        <v>81</v>
      </c>
      <c r="P34" s="184"/>
      <c r="Q34" s="185"/>
      <c r="R34" t="s">
        <v>220</v>
      </c>
    </row>
    <row r="35" spans="1:19" ht="20.100000000000001" customHeight="1">
      <c r="A35">
        <v>28</v>
      </c>
      <c r="B35" s="56">
        <v>28</v>
      </c>
      <c r="C35" s="108" t="s">
        <v>173</v>
      </c>
      <c r="D35" s="58" t="s">
        <v>207</v>
      </c>
      <c r="E35" s="59" t="s">
        <v>105</v>
      </c>
      <c r="F35" s="96" t="s">
        <v>187</v>
      </c>
      <c r="G35" s="96" t="s">
        <v>149</v>
      </c>
      <c r="H35" s="60"/>
      <c r="I35" s="61"/>
      <c r="J35" s="61"/>
      <c r="K35" s="61"/>
      <c r="L35" s="61"/>
      <c r="M35" s="61"/>
      <c r="N35" s="61"/>
      <c r="O35" s="183" t="s">
        <v>81</v>
      </c>
      <c r="P35" s="184"/>
      <c r="Q35" s="185"/>
      <c r="R35" t="s">
        <v>220</v>
      </c>
    </row>
    <row r="36" spans="1:19" ht="20.100000000000001" customHeight="1">
      <c r="A36">
        <v>29</v>
      </c>
      <c r="B36" s="56">
        <v>29</v>
      </c>
      <c r="C36" s="108" t="s">
        <v>175</v>
      </c>
      <c r="D36" s="58" t="s">
        <v>208</v>
      </c>
      <c r="E36" s="59" t="s">
        <v>77</v>
      </c>
      <c r="F36" s="96" t="s">
        <v>187</v>
      </c>
      <c r="G36" s="96" t="s">
        <v>149</v>
      </c>
      <c r="H36" s="60"/>
      <c r="I36" s="61"/>
      <c r="J36" s="61"/>
      <c r="K36" s="61"/>
      <c r="L36" s="61"/>
      <c r="M36" s="61"/>
      <c r="N36" s="61"/>
      <c r="O36" s="183" t="s">
        <v>81</v>
      </c>
      <c r="P36" s="184"/>
      <c r="Q36" s="185"/>
      <c r="R36" t="s">
        <v>220</v>
      </c>
    </row>
    <row r="37" spans="1:19" ht="20.100000000000001" customHeight="1">
      <c r="A37">
        <v>30</v>
      </c>
      <c r="B37" s="63">
        <v>30</v>
      </c>
      <c r="C37" s="108" t="s">
        <v>151</v>
      </c>
      <c r="D37" s="58" t="s">
        <v>100</v>
      </c>
      <c r="E37" s="59" t="s">
        <v>96</v>
      </c>
      <c r="F37" s="96" t="s">
        <v>187</v>
      </c>
      <c r="G37" s="96" t="s">
        <v>129</v>
      </c>
      <c r="H37" s="64"/>
      <c r="I37" s="65"/>
      <c r="J37" s="65"/>
      <c r="K37" s="65"/>
      <c r="L37" s="65"/>
      <c r="M37" s="65"/>
      <c r="N37" s="65"/>
      <c r="O37" s="183" t="s">
        <v>81</v>
      </c>
      <c r="P37" s="184"/>
      <c r="Q37" s="185"/>
      <c r="R37" t="s">
        <v>220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84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83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50</v>
      </c>
      <c r="I44" s="101">
        <v>1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31</v>
      </c>
      <c r="B45" s="83">
        <v>31</v>
      </c>
      <c r="C45" s="112" t="s">
        <v>176</v>
      </c>
      <c r="D45" s="85" t="s">
        <v>209</v>
      </c>
      <c r="E45" s="86" t="s">
        <v>79</v>
      </c>
      <c r="F45" s="99" t="s">
        <v>187</v>
      </c>
      <c r="G45" s="99" t="s">
        <v>149</v>
      </c>
      <c r="H45" s="87"/>
      <c r="I45" s="88"/>
      <c r="J45" s="88"/>
      <c r="K45" s="88"/>
      <c r="L45" s="88"/>
      <c r="M45" s="88"/>
      <c r="N45" s="88"/>
      <c r="O45" s="193" t="s">
        <v>81</v>
      </c>
      <c r="P45" s="194"/>
      <c r="Q45" s="195"/>
      <c r="R45" t="s">
        <v>220</v>
      </c>
    </row>
    <row r="46" spans="1:19" ht="20.100000000000001" customHeight="1">
      <c r="A46">
        <v>32</v>
      </c>
      <c r="B46" s="56">
        <v>32</v>
      </c>
      <c r="C46" s="108" t="s">
        <v>177</v>
      </c>
      <c r="D46" s="58" t="s">
        <v>210</v>
      </c>
      <c r="E46" s="59" t="s">
        <v>108</v>
      </c>
      <c r="F46" s="96" t="s">
        <v>187</v>
      </c>
      <c r="G46" s="96" t="s">
        <v>149</v>
      </c>
      <c r="H46" s="60"/>
      <c r="I46" s="61"/>
      <c r="J46" s="61"/>
      <c r="K46" s="61"/>
      <c r="L46" s="61"/>
      <c r="M46" s="61"/>
      <c r="N46" s="61"/>
      <c r="O46" s="183" t="s">
        <v>81</v>
      </c>
      <c r="P46" s="184"/>
      <c r="Q46" s="185"/>
      <c r="R46" t="s">
        <v>220</v>
      </c>
    </row>
    <row r="47" spans="1:19" ht="20.100000000000001" customHeight="1">
      <c r="A47">
        <v>33</v>
      </c>
      <c r="B47" s="56">
        <v>33</v>
      </c>
      <c r="C47" s="108" t="s">
        <v>178</v>
      </c>
      <c r="D47" s="58" t="s">
        <v>148</v>
      </c>
      <c r="E47" s="59" t="s">
        <v>108</v>
      </c>
      <c r="F47" s="96" t="s">
        <v>187</v>
      </c>
      <c r="G47" s="96" t="s">
        <v>149</v>
      </c>
      <c r="H47" s="60"/>
      <c r="I47" s="61"/>
      <c r="J47" s="61"/>
      <c r="K47" s="61"/>
      <c r="L47" s="61"/>
      <c r="M47" s="61"/>
      <c r="N47" s="61"/>
      <c r="O47" s="183" t="s">
        <v>81</v>
      </c>
      <c r="P47" s="184"/>
      <c r="Q47" s="185"/>
      <c r="R47" t="s">
        <v>220</v>
      </c>
    </row>
    <row r="48" spans="1:19" ht="20.100000000000001" customHeight="1">
      <c r="A48">
        <v>34</v>
      </c>
      <c r="B48" s="56">
        <v>34</v>
      </c>
      <c r="C48" s="108" t="s">
        <v>180</v>
      </c>
      <c r="D48" s="58" t="s">
        <v>115</v>
      </c>
      <c r="E48" s="59" t="s">
        <v>89</v>
      </c>
      <c r="F48" s="96" t="s">
        <v>187</v>
      </c>
      <c r="G48" s="96" t="s">
        <v>149</v>
      </c>
      <c r="H48" s="60"/>
      <c r="I48" s="61"/>
      <c r="J48" s="61"/>
      <c r="K48" s="61"/>
      <c r="L48" s="61"/>
      <c r="M48" s="61"/>
      <c r="N48" s="61"/>
      <c r="O48" s="183" t="s">
        <v>81</v>
      </c>
      <c r="P48" s="184"/>
      <c r="Q48" s="185"/>
      <c r="R48" t="s">
        <v>220</v>
      </c>
    </row>
    <row r="49" spans="1:18" ht="20.100000000000001" customHeight="1">
      <c r="A49">
        <v>35</v>
      </c>
      <c r="B49" s="56">
        <v>35</v>
      </c>
      <c r="C49" s="108" t="s">
        <v>179</v>
      </c>
      <c r="D49" s="58" t="s">
        <v>211</v>
      </c>
      <c r="E49" s="59" t="s">
        <v>89</v>
      </c>
      <c r="F49" s="96" t="s">
        <v>187</v>
      </c>
      <c r="G49" s="96" t="s">
        <v>149</v>
      </c>
      <c r="H49" s="60"/>
      <c r="I49" s="61"/>
      <c r="J49" s="61"/>
      <c r="K49" s="61"/>
      <c r="L49" s="61"/>
      <c r="M49" s="61"/>
      <c r="N49" s="61"/>
      <c r="O49" s="183" t="s">
        <v>81</v>
      </c>
      <c r="P49" s="184"/>
      <c r="Q49" s="185"/>
      <c r="R49" t="s">
        <v>220</v>
      </c>
    </row>
    <row r="50" spans="1:18" ht="20.100000000000001" customHeight="1">
      <c r="A50">
        <v>36</v>
      </c>
      <c r="B50" s="56">
        <v>36</v>
      </c>
      <c r="C50" s="108" t="s">
        <v>181</v>
      </c>
      <c r="D50" s="58" t="s">
        <v>116</v>
      </c>
      <c r="E50" s="59" t="s">
        <v>95</v>
      </c>
      <c r="F50" s="96" t="s">
        <v>187</v>
      </c>
      <c r="G50" s="96" t="s">
        <v>149</v>
      </c>
      <c r="H50" s="60"/>
      <c r="I50" s="61"/>
      <c r="J50" s="61"/>
      <c r="K50" s="61"/>
      <c r="L50" s="61"/>
      <c r="M50" s="61"/>
      <c r="N50" s="61"/>
      <c r="O50" s="183" t="s">
        <v>81</v>
      </c>
      <c r="P50" s="184"/>
      <c r="Q50" s="185"/>
      <c r="R50" t="s">
        <v>220</v>
      </c>
    </row>
    <row r="51" spans="1:18" ht="20.100000000000001" customHeight="1">
      <c r="A51">
        <v>37</v>
      </c>
      <c r="B51" s="56">
        <v>37</v>
      </c>
      <c r="C51" s="108" t="s">
        <v>182</v>
      </c>
      <c r="D51" s="58" t="s">
        <v>212</v>
      </c>
      <c r="E51" s="59" t="s">
        <v>95</v>
      </c>
      <c r="F51" s="96" t="s">
        <v>187</v>
      </c>
      <c r="G51" s="96" t="s">
        <v>149</v>
      </c>
      <c r="H51" s="60"/>
      <c r="I51" s="61"/>
      <c r="J51" s="61"/>
      <c r="K51" s="61"/>
      <c r="L51" s="61"/>
      <c r="M51" s="61"/>
      <c r="N51" s="61"/>
      <c r="O51" s="183" t="s">
        <v>81</v>
      </c>
      <c r="P51" s="184"/>
      <c r="Q51" s="185"/>
      <c r="R51" t="s">
        <v>220</v>
      </c>
    </row>
    <row r="52" spans="1:18" ht="20.100000000000001" customHeight="1">
      <c r="A52">
        <v>38</v>
      </c>
      <c r="B52" s="56">
        <v>38</v>
      </c>
      <c r="C52" s="108" t="s">
        <v>162</v>
      </c>
      <c r="D52" s="58" t="s">
        <v>213</v>
      </c>
      <c r="E52" s="59" t="s">
        <v>103</v>
      </c>
      <c r="F52" s="96" t="s">
        <v>187</v>
      </c>
      <c r="G52" s="96" t="s">
        <v>143</v>
      </c>
      <c r="H52" s="60"/>
      <c r="I52" s="61"/>
      <c r="J52" s="61"/>
      <c r="K52" s="61"/>
      <c r="L52" s="61"/>
      <c r="M52" s="61"/>
      <c r="N52" s="61"/>
      <c r="O52" s="183" t="s">
        <v>81</v>
      </c>
      <c r="P52" s="184"/>
      <c r="Q52" s="185"/>
      <c r="R52" t="s">
        <v>220</v>
      </c>
    </row>
    <row r="53" spans="1:18" ht="20.100000000000001" customHeight="1">
      <c r="A53">
        <v>39</v>
      </c>
      <c r="B53" s="56">
        <v>39</v>
      </c>
      <c r="C53" s="108" t="s">
        <v>183</v>
      </c>
      <c r="D53" s="58" t="s">
        <v>214</v>
      </c>
      <c r="E53" s="59" t="s">
        <v>90</v>
      </c>
      <c r="F53" s="96" t="s">
        <v>187</v>
      </c>
      <c r="G53" s="96" t="s">
        <v>149</v>
      </c>
      <c r="H53" s="60"/>
      <c r="I53" s="61"/>
      <c r="J53" s="61"/>
      <c r="K53" s="61"/>
      <c r="L53" s="61"/>
      <c r="M53" s="61"/>
      <c r="N53" s="61"/>
      <c r="O53" s="183" t="s">
        <v>81</v>
      </c>
      <c r="P53" s="184"/>
      <c r="Q53" s="185"/>
      <c r="R53" t="s">
        <v>220</v>
      </c>
    </row>
    <row r="54" spans="1:18" ht="20.100000000000001" customHeight="1">
      <c r="A54">
        <v>0</v>
      </c>
      <c r="B54" s="56">
        <v>40</v>
      </c>
      <c r="C54" s="108" t="s">
        <v>81</v>
      </c>
      <c r="D54" s="58" t="s">
        <v>81</v>
      </c>
      <c r="E54" s="59" t="s">
        <v>81</v>
      </c>
      <c r="F54" s="96" t="s">
        <v>81</v>
      </c>
      <c r="G54" s="96" t="s">
        <v>81</v>
      </c>
      <c r="H54" s="60"/>
      <c r="I54" s="61"/>
      <c r="J54" s="61"/>
      <c r="K54" s="61"/>
      <c r="L54" s="61"/>
      <c r="M54" s="61"/>
      <c r="N54" s="61"/>
      <c r="O54" s="183" t="s">
        <v>81</v>
      </c>
      <c r="P54" s="184"/>
      <c r="Q54" s="185"/>
      <c r="R54" t="s">
        <v>220</v>
      </c>
    </row>
    <row r="55" spans="1:18" ht="20.100000000000001" customHeight="1">
      <c r="A55">
        <v>0</v>
      </c>
      <c r="B55" s="56">
        <v>41</v>
      </c>
      <c r="C55" s="108" t="s">
        <v>81</v>
      </c>
      <c r="D55" s="58" t="s">
        <v>81</v>
      </c>
      <c r="E55" s="59" t="s">
        <v>81</v>
      </c>
      <c r="F55" s="96" t="s">
        <v>81</v>
      </c>
      <c r="G55" s="96" t="s">
        <v>81</v>
      </c>
      <c r="H55" s="60"/>
      <c r="I55" s="61"/>
      <c r="J55" s="61"/>
      <c r="K55" s="61"/>
      <c r="L55" s="61"/>
      <c r="M55" s="61"/>
      <c r="N55" s="61"/>
      <c r="O55" s="183" t="s">
        <v>81</v>
      </c>
      <c r="P55" s="184"/>
      <c r="Q55" s="185"/>
      <c r="R55" t="s">
        <v>220</v>
      </c>
    </row>
    <row r="56" spans="1:18" ht="20.100000000000001" customHeight="1">
      <c r="A56">
        <v>0</v>
      </c>
      <c r="B56" s="56">
        <v>42</v>
      </c>
      <c r="C56" s="108" t="s">
        <v>81</v>
      </c>
      <c r="D56" s="58" t="s">
        <v>81</v>
      </c>
      <c r="E56" s="59" t="s">
        <v>81</v>
      </c>
      <c r="F56" s="96" t="s">
        <v>81</v>
      </c>
      <c r="G56" s="96" t="s">
        <v>81</v>
      </c>
      <c r="H56" s="60"/>
      <c r="I56" s="61"/>
      <c r="J56" s="61"/>
      <c r="K56" s="61"/>
      <c r="L56" s="61"/>
      <c r="M56" s="61"/>
      <c r="N56" s="61"/>
      <c r="O56" s="183" t="s">
        <v>81</v>
      </c>
      <c r="P56" s="184"/>
      <c r="Q56" s="185"/>
      <c r="R56" t="s">
        <v>220</v>
      </c>
    </row>
    <row r="57" spans="1:18" ht="20.100000000000001" customHeight="1">
      <c r="A57">
        <v>0</v>
      </c>
      <c r="B57" s="56">
        <v>43</v>
      </c>
      <c r="C57" s="108" t="s">
        <v>81</v>
      </c>
      <c r="D57" s="58" t="s">
        <v>81</v>
      </c>
      <c r="E57" s="59" t="s">
        <v>81</v>
      </c>
      <c r="F57" s="96" t="s">
        <v>81</v>
      </c>
      <c r="G57" s="96" t="s">
        <v>81</v>
      </c>
      <c r="H57" s="60"/>
      <c r="I57" s="61"/>
      <c r="J57" s="61"/>
      <c r="K57" s="61"/>
      <c r="L57" s="61"/>
      <c r="M57" s="61"/>
      <c r="N57" s="61"/>
      <c r="O57" s="183" t="s">
        <v>81</v>
      </c>
      <c r="P57" s="184"/>
      <c r="Q57" s="185"/>
      <c r="R57" t="s">
        <v>220</v>
      </c>
    </row>
    <row r="58" spans="1:18" ht="20.100000000000001" customHeight="1">
      <c r="A58">
        <v>0</v>
      </c>
      <c r="B58" s="56">
        <v>44</v>
      </c>
      <c r="C58" s="108" t="s">
        <v>81</v>
      </c>
      <c r="D58" s="58" t="s">
        <v>81</v>
      </c>
      <c r="E58" s="59" t="s">
        <v>81</v>
      </c>
      <c r="F58" s="96" t="s">
        <v>81</v>
      </c>
      <c r="G58" s="96" t="s">
        <v>81</v>
      </c>
      <c r="H58" s="60"/>
      <c r="I58" s="61"/>
      <c r="J58" s="61"/>
      <c r="K58" s="61"/>
      <c r="L58" s="61"/>
      <c r="M58" s="61"/>
      <c r="N58" s="61"/>
      <c r="O58" s="183" t="s">
        <v>81</v>
      </c>
      <c r="P58" s="184"/>
      <c r="Q58" s="185"/>
      <c r="R58" t="s">
        <v>220</v>
      </c>
    </row>
    <row r="59" spans="1:18" ht="20.100000000000001" customHeight="1">
      <c r="A59">
        <v>0</v>
      </c>
      <c r="B59" s="56">
        <v>45</v>
      </c>
      <c r="C59" s="108" t="s">
        <v>81</v>
      </c>
      <c r="D59" s="58" t="s">
        <v>81</v>
      </c>
      <c r="E59" s="59" t="s">
        <v>81</v>
      </c>
      <c r="F59" s="96" t="s">
        <v>81</v>
      </c>
      <c r="G59" s="96" t="s">
        <v>81</v>
      </c>
      <c r="H59" s="60"/>
      <c r="I59" s="61"/>
      <c r="J59" s="61"/>
      <c r="K59" s="61"/>
      <c r="L59" s="61"/>
      <c r="M59" s="61"/>
      <c r="N59" s="61"/>
      <c r="O59" s="183" t="s">
        <v>81</v>
      </c>
      <c r="P59" s="184"/>
      <c r="Q59" s="185"/>
      <c r="R59" t="s">
        <v>220</v>
      </c>
    </row>
    <row r="60" spans="1:18" ht="20.100000000000001" customHeight="1">
      <c r="A60">
        <v>0</v>
      </c>
      <c r="B60" s="56">
        <v>46</v>
      </c>
      <c r="C60" s="108" t="s">
        <v>81</v>
      </c>
      <c r="D60" s="58" t="s">
        <v>81</v>
      </c>
      <c r="E60" s="59" t="s">
        <v>81</v>
      </c>
      <c r="F60" s="96" t="s">
        <v>81</v>
      </c>
      <c r="G60" s="96" t="s">
        <v>81</v>
      </c>
      <c r="H60" s="60"/>
      <c r="I60" s="61"/>
      <c r="J60" s="61"/>
      <c r="K60" s="61"/>
      <c r="L60" s="61"/>
      <c r="M60" s="61"/>
      <c r="N60" s="61"/>
      <c r="O60" s="183" t="s">
        <v>81</v>
      </c>
      <c r="P60" s="184"/>
      <c r="Q60" s="185"/>
      <c r="R60" t="s">
        <v>220</v>
      </c>
    </row>
    <row r="61" spans="1:18" ht="20.100000000000001" customHeight="1">
      <c r="A61">
        <v>0</v>
      </c>
      <c r="B61" s="56">
        <v>47</v>
      </c>
      <c r="C61" s="108" t="s">
        <v>81</v>
      </c>
      <c r="D61" s="58" t="s">
        <v>81</v>
      </c>
      <c r="E61" s="59" t="s">
        <v>81</v>
      </c>
      <c r="F61" s="96" t="s">
        <v>81</v>
      </c>
      <c r="G61" s="96" t="s">
        <v>81</v>
      </c>
      <c r="H61" s="60"/>
      <c r="I61" s="61"/>
      <c r="J61" s="61"/>
      <c r="K61" s="61"/>
      <c r="L61" s="61"/>
      <c r="M61" s="61"/>
      <c r="N61" s="61"/>
      <c r="O61" s="183" t="s">
        <v>81</v>
      </c>
      <c r="P61" s="184"/>
      <c r="Q61" s="185"/>
      <c r="R61" t="s">
        <v>220</v>
      </c>
    </row>
    <row r="62" spans="1:18" ht="20.100000000000001" customHeight="1">
      <c r="A62">
        <v>0</v>
      </c>
      <c r="B62" s="56">
        <v>48</v>
      </c>
      <c r="C62" s="108" t="s">
        <v>81</v>
      </c>
      <c r="D62" s="58" t="s">
        <v>81</v>
      </c>
      <c r="E62" s="59" t="s">
        <v>81</v>
      </c>
      <c r="F62" s="96" t="s">
        <v>81</v>
      </c>
      <c r="G62" s="96" t="s">
        <v>81</v>
      </c>
      <c r="H62" s="60"/>
      <c r="I62" s="61"/>
      <c r="J62" s="61"/>
      <c r="K62" s="61"/>
      <c r="L62" s="61"/>
      <c r="M62" s="61"/>
      <c r="N62" s="61"/>
      <c r="O62" s="183" t="s">
        <v>81</v>
      </c>
      <c r="P62" s="184"/>
      <c r="Q62" s="185"/>
      <c r="R62" t="s">
        <v>220</v>
      </c>
    </row>
    <row r="63" spans="1:18" ht="20.100000000000001" customHeight="1">
      <c r="A63">
        <v>0</v>
      </c>
      <c r="B63" s="56">
        <v>49</v>
      </c>
      <c r="C63" s="108" t="s">
        <v>81</v>
      </c>
      <c r="D63" s="58" t="s">
        <v>81</v>
      </c>
      <c r="E63" s="59" t="s">
        <v>81</v>
      </c>
      <c r="F63" s="96" t="s">
        <v>81</v>
      </c>
      <c r="G63" s="96" t="s">
        <v>81</v>
      </c>
      <c r="H63" s="60"/>
      <c r="I63" s="61"/>
      <c r="J63" s="61"/>
      <c r="K63" s="61"/>
      <c r="L63" s="61"/>
      <c r="M63" s="61"/>
      <c r="N63" s="61"/>
      <c r="O63" s="183" t="s">
        <v>81</v>
      </c>
      <c r="P63" s="184"/>
      <c r="Q63" s="185"/>
      <c r="R63" t="s">
        <v>220</v>
      </c>
    </row>
    <row r="64" spans="1:18" ht="20.100000000000001" customHeight="1">
      <c r="A64">
        <v>0</v>
      </c>
      <c r="B64" s="56">
        <v>50</v>
      </c>
      <c r="C64" s="108" t="s">
        <v>81</v>
      </c>
      <c r="D64" s="58" t="s">
        <v>81</v>
      </c>
      <c r="E64" s="59" t="s">
        <v>81</v>
      </c>
      <c r="F64" s="96" t="s">
        <v>81</v>
      </c>
      <c r="G64" s="96" t="s">
        <v>81</v>
      </c>
      <c r="H64" s="60"/>
      <c r="I64" s="61"/>
      <c r="J64" s="61"/>
      <c r="K64" s="61"/>
      <c r="L64" s="61"/>
      <c r="M64" s="61"/>
      <c r="N64" s="61"/>
      <c r="O64" s="183" t="s">
        <v>81</v>
      </c>
      <c r="P64" s="184"/>
      <c r="Q64" s="185"/>
      <c r="R64" t="s">
        <v>220</v>
      </c>
    </row>
    <row r="65" spans="1:18" ht="20.100000000000001" customHeight="1">
      <c r="A65">
        <v>0</v>
      </c>
      <c r="B65" s="56">
        <v>51</v>
      </c>
      <c r="C65" s="108" t="s">
        <v>81</v>
      </c>
      <c r="D65" s="58" t="s">
        <v>81</v>
      </c>
      <c r="E65" s="59" t="s">
        <v>81</v>
      </c>
      <c r="F65" s="96" t="s">
        <v>81</v>
      </c>
      <c r="G65" s="96" t="s">
        <v>81</v>
      </c>
      <c r="H65" s="60"/>
      <c r="I65" s="61"/>
      <c r="J65" s="61"/>
      <c r="K65" s="61"/>
      <c r="L65" s="61"/>
      <c r="M65" s="61"/>
      <c r="N65" s="61"/>
      <c r="O65" s="183" t="s">
        <v>81</v>
      </c>
      <c r="P65" s="184"/>
      <c r="Q65" s="185"/>
      <c r="R65" t="s">
        <v>220</v>
      </c>
    </row>
    <row r="66" spans="1:18" ht="20.100000000000001" customHeight="1">
      <c r="A66">
        <v>0</v>
      </c>
      <c r="B66" s="56">
        <v>52</v>
      </c>
      <c r="C66" s="108" t="s">
        <v>81</v>
      </c>
      <c r="D66" s="58" t="s">
        <v>81</v>
      </c>
      <c r="E66" s="59" t="s">
        <v>81</v>
      </c>
      <c r="F66" s="96" t="s">
        <v>81</v>
      </c>
      <c r="G66" s="96" t="s">
        <v>81</v>
      </c>
      <c r="H66" s="60"/>
      <c r="I66" s="61"/>
      <c r="J66" s="61"/>
      <c r="K66" s="61"/>
      <c r="L66" s="61"/>
      <c r="M66" s="61"/>
      <c r="N66" s="61"/>
      <c r="O66" s="183" t="s">
        <v>81</v>
      </c>
      <c r="P66" s="184"/>
      <c r="Q66" s="185"/>
      <c r="R66" t="s">
        <v>220</v>
      </c>
    </row>
    <row r="67" spans="1:18" ht="20.100000000000001" customHeight="1">
      <c r="A67">
        <v>0</v>
      </c>
      <c r="B67" s="56">
        <v>53</v>
      </c>
      <c r="C67" s="108" t="s">
        <v>81</v>
      </c>
      <c r="D67" s="58" t="s">
        <v>81</v>
      </c>
      <c r="E67" s="59" t="s">
        <v>81</v>
      </c>
      <c r="F67" s="96" t="s">
        <v>81</v>
      </c>
      <c r="G67" s="96" t="s">
        <v>81</v>
      </c>
      <c r="H67" s="60"/>
      <c r="I67" s="61"/>
      <c r="J67" s="61"/>
      <c r="K67" s="61"/>
      <c r="L67" s="61"/>
      <c r="M67" s="61"/>
      <c r="N67" s="61"/>
      <c r="O67" s="183" t="s">
        <v>81</v>
      </c>
      <c r="P67" s="184"/>
      <c r="Q67" s="185"/>
      <c r="R67" t="s">
        <v>220</v>
      </c>
    </row>
    <row r="68" spans="1:18" ht="20.100000000000001" customHeight="1">
      <c r="A68">
        <v>0</v>
      </c>
      <c r="B68" s="56">
        <v>54</v>
      </c>
      <c r="C68" s="108" t="s">
        <v>81</v>
      </c>
      <c r="D68" s="58" t="s">
        <v>81</v>
      </c>
      <c r="E68" s="59" t="s">
        <v>81</v>
      </c>
      <c r="F68" s="96" t="s">
        <v>81</v>
      </c>
      <c r="G68" s="96" t="s">
        <v>81</v>
      </c>
      <c r="H68" s="60"/>
      <c r="I68" s="61"/>
      <c r="J68" s="61"/>
      <c r="K68" s="61"/>
      <c r="L68" s="61"/>
      <c r="M68" s="61"/>
      <c r="N68" s="61"/>
      <c r="O68" s="183" t="s">
        <v>81</v>
      </c>
      <c r="P68" s="184"/>
      <c r="Q68" s="185"/>
      <c r="R68" t="s">
        <v>220</v>
      </c>
    </row>
    <row r="69" spans="1:18" ht="20.100000000000001" customHeight="1">
      <c r="A69">
        <v>0</v>
      </c>
      <c r="B69" s="56">
        <v>55</v>
      </c>
      <c r="C69" s="108" t="s">
        <v>81</v>
      </c>
      <c r="D69" s="58" t="s">
        <v>81</v>
      </c>
      <c r="E69" s="59" t="s">
        <v>81</v>
      </c>
      <c r="F69" s="96" t="s">
        <v>81</v>
      </c>
      <c r="G69" s="96" t="s">
        <v>81</v>
      </c>
      <c r="H69" s="60"/>
      <c r="I69" s="61"/>
      <c r="J69" s="61"/>
      <c r="K69" s="61"/>
      <c r="L69" s="61"/>
      <c r="M69" s="61"/>
      <c r="N69" s="61"/>
      <c r="O69" s="183" t="s">
        <v>81</v>
      </c>
      <c r="P69" s="184"/>
      <c r="Q69" s="185"/>
      <c r="R69" t="s">
        <v>220</v>
      </c>
    </row>
    <row r="70" spans="1:18" ht="20.100000000000001" customHeight="1">
      <c r="A70">
        <v>0</v>
      </c>
      <c r="B70" s="56">
        <v>56</v>
      </c>
      <c r="C70" s="108" t="s">
        <v>81</v>
      </c>
      <c r="D70" s="58" t="s">
        <v>81</v>
      </c>
      <c r="E70" s="59" t="s">
        <v>81</v>
      </c>
      <c r="F70" s="96" t="s">
        <v>81</v>
      </c>
      <c r="G70" s="96" t="s">
        <v>81</v>
      </c>
      <c r="H70" s="60"/>
      <c r="I70" s="61"/>
      <c r="J70" s="61"/>
      <c r="K70" s="61"/>
      <c r="L70" s="61"/>
      <c r="M70" s="61"/>
      <c r="N70" s="61"/>
      <c r="O70" s="183" t="s">
        <v>81</v>
      </c>
      <c r="P70" s="184"/>
      <c r="Q70" s="185"/>
      <c r="R70" t="s">
        <v>220</v>
      </c>
    </row>
    <row r="71" spans="1:18" ht="20.100000000000001" customHeight="1">
      <c r="A71">
        <v>0</v>
      </c>
      <c r="B71" s="56">
        <v>57</v>
      </c>
      <c r="C71" s="108" t="s">
        <v>81</v>
      </c>
      <c r="D71" s="58" t="s">
        <v>81</v>
      </c>
      <c r="E71" s="59" t="s">
        <v>81</v>
      </c>
      <c r="F71" s="96" t="s">
        <v>81</v>
      </c>
      <c r="G71" s="96" t="s">
        <v>81</v>
      </c>
      <c r="H71" s="60"/>
      <c r="I71" s="61"/>
      <c r="J71" s="61"/>
      <c r="K71" s="61"/>
      <c r="L71" s="61"/>
      <c r="M71" s="61"/>
      <c r="N71" s="61"/>
      <c r="O71" s="183" t="s">
        <v>81</v>
      </c>
      <c r="P71" s="184"/>
      <c r="Q71" s="185"/>
      <c r="R71" t="s">
        <v>220</v>
      </c>
    </row>
    <row r="72" spans="1:18" ht="20.100000000000001" customHeight="1">
      <c r="A72">
        <v>0</v>
      </c>
      <c r="B72" s="56">
        <v>58</v>
      </c>
      <c r="C72" s="108" t="s">
        <v>81</v>
      </c>
      <c r="D72" s="58" t="s">
        <v>81</v>
      </c>
      <c r="E72" s="59" t="s">
        <v>81</v>
      </c>
      <c r="F72" s="96" t="s">
        <v>81</v>
      </c>
      <c r="G72" s="96" t="s">
        <v>81</v>
      </c>
      <c r="H72" s="60"/>
      <c r="I72" s="61"/>
      <c r="J72" s="61"/>
      <c r="K72" s="61"/>
      <c r="L72" s="61"/>
      <c r="M72" s="61"/>
      <c r="N72" s="61"/>
      <c r="O72" s="183" t="s">
        <v>81</v>
      </c>
      <c r="P72" s="184"/>
      <c r="Q72" s="185"/>
      <c r="R72" t="s">
        <v>220</v>
      </c>
    </row>
    <row r="73" spans="1:18" ht="20.100000000000001" customHeight="1">
      <c r="A73">
        <v>0</v>
      </c>
      <c r="B73" s="56">
        <v>59</v>
      </c>
      <c r="C73" s="108" t="s">
        <v>81</v>
      </c>
      <c r="D73" s="58" t="s">
        <v>81</v>
      </c>
      <c r="E73" s="59" t="s">
        <v>81</v>
      </c>
      <c r="F73" s="96" t="s">
        <v>81</v>
      </c>
      <c r="G73" s="96" t="s">
        <v>81</v>
      </c>
      <c r="H73" s="60"/>
      <c r="I73" s="61"/>
      <c r="J73" s="61"/>
      <c r="K73" s="61"/>
      <c r="L73" s="61"/>
      <c r="M73" s="61"/>
      <c r="N73" s="61"/>
      <c r="O73" s="183" t="s">
        <v>81</v>
      </c>
      <c r="P73" s="184"/>
      <c r="Q73" s="185"/>
      <c r="R73" t="s">
        <v>220</v>
      </c>
    </row>
    <row r="74" spans="1:18" ht="20.100000000000001" customHeight="1">
      <c r="A74">
        <v>0</v>
      </c>
      <c r="B74" s="56">
        <v>60</v>
      </c>
      <c r="C74" s="108" t="s">
        <v>81</v>
      </c>
      <c r="D74" s="58" t="s">
        <v>81</v>
      </c>
      <c r="E74" s="59" t="s">
        <v>81</v>
      </c>
      <c r="F74" s="96" t="s">
        <v>81</v>
      </c>
      <c r="G74" s="96" t="s">
        <v>81</v>
      </c>
      <c r="H74" s="60"/>
      <c r="I74" s="61"/>
      <c r="J74" s="61"/>
      <c r="K74" s="61"/>
      <c r="L74" s="61"/>
      <c r="M74" s="61"/>
      <c r="N74" s="61"/>
      <c r="O74" s="183" t="s">
        <v>81</v>
      </c>
      <c r="P74" s="184"/>
      <c r="Q74" s="185"/>
      <c r="R74" t="s">
        <v>220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84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83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50</v>
      </c>
      <c r="I81" s="101">
        <v>1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  <mergeCell ref="O10:Q10"/>
    <mergeCell ref="O11:Q11"/>
    <mergeCell ref="O12:Q12"/>
    <mergeCell ref="O13:Q13"/>
    <mergeCell ref="O14:Q14"/>
    <mergeCell ref="O15:Q15"/>
    <mergeCell ref="H6:H7"/>
    <mergeCell ref="I6:I7"/>
    <mergeCell ref="O6:Q7"/>
    <mergeCell ref="O8:Q8"/>
    <mergeCell ref="O9:Q9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71:Q71"/>
    <mergeCell ref="O72:Q72"/>
    <mergeCell ref="O73:Q73"/>
    <mergeCell ref="O74:Q74"/>
    <mergeCell ref="J6:N6"/>
  </mergeCells>
  <conditionalFormatting sqref="A8:A81">
    <cfRule type="cellIs" dxfId="2" priority="1" stopIfTrue="1" operator="equal">
      <formula>0</formula>
    </cfRule>
  </conditionalFormatting>
  <conditionalFormatting sqref="G6:G37 O8:Q43 N44:O44 Q44 G45:G74 N81:P81">
    <cfRule type="cellIs" dxfId="1" priority="3" stopIfTrue="1" operator="equal">
      <formula>0</formula>
    </cfRule>
  </conditionalFormatting>
  <conditionalFormatting sqref="O45:Q80">
    <cfRule type="cellIs" dxfId="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Phong MAY</vt:lpstr>
      <vt:lpstr>'DSTHI (MYDTU)'!Print_Titles</vt:lpstr>
      <vt:lpstr>'DSTHI Phong MAY'!Print_Titles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2026-07-17T01:56:41Z</cp:lastPrinted>
  <dcterms:created xsi:type="dcterms:W3CDTF">2009-04-20T08:11:00Z</dcterms:created>
  <dcterms:modified xsi:type="dcterms:W3CDTF">2026-07-17T01:57:45Z</dcterms:modified>
</cp:coreProperties>
</file>